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<sst xmlns="http://schemas.openxmlformats.org/spreadsheetml/2006/main" count="208" uniqueCount="161">
  <si>
    <t xml:space="preserve">ScheduleC.App</t>
  </si>
  <si>
    <t xml:space="preserve">Stand-up Comedian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</si>
  <si>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</si>
  <si>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</si>
  <si>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</si>
  <si>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</si>
  <si>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</si>
  <si>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</si>
  <si>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</si>
  <si>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</si>
  <si>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</si>
  <si>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</si>
  <si>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</si>
  <si>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</si>
  <si>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</si>
  <si>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</si>
  <si>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</si>
  <si>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</si>
  <si>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</si>
  <si>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</si>
  <si>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</si>
  <si>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</si>
  <si>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</si>
  <si>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</si>
  <si>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Stand-up Comedian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</si>
  <si>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</si>
  <si>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</si>
  <si>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</si>
  <si>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</si>
  <si>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</si>
  <si>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</si>
  <si>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</si>
  <si>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</si>
  <si>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</si>
  <si>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</si>
  <si>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</si>
  <si>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</si>
  <si>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</si>
  <si>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</si>
  <si>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</si>
  <si>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</si>
  <si>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</si>
  <si>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</si>
  <si>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</si>
  <si>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</si>
  <si>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Stand-up Comedian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</si>
  <si>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</si>
  <si>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</si>
  <si>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</si>
  <si>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</si>
  <si>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</si>
  <si>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Show fees, headliner pay, MC pay, festival fees, corporate events, writing gigs, podcast income</t>
  </si>
  <si>
    <t xml:space="preserve">Returns &amp; Allowances</t>
  </si>
  <si>
    <t xml:space="preserve">Line 2</t>
  </si>
  <si>
    <t xml:space="preserve">Refunds</t>
  </si>
  <si>
    <t xml:space="preserve">Commissions &amp; Fees</t>
  </si>
  <si>
    <t xml:space="preserve">Line 10</t>
  </si>
  <si>
    <t xml:space="preserve">Agent/manager commission, booking agent fee</t>
  </si>
  <si>
    <t xml:space="preserve">Advertising</t>
  </si>
  <si>
    <t xml:space="preserve">Line 8</t>
  </si>
  <si>
    <t xml:space="preserve">Instagram/TikTok promotion, website, YouTube clips, press kit, headshots</t>
  </si>
  <si>
    <t xml:space="preserve">Car &amp; Truck Expenses</t>
  </si>
  <si>
    <t xml:space="preserve">Line 9</t>
  </si>
  <si>
    <t xml:space="preserve">Mileage to clubs, open mics, gigs, meetings</t>
  </si>
  <si>
    <t xml:space="preserve">Office Expense</t>
  </si>
  <si>
    <t xml:space="preserve">Line 18</t>
  </si>
  <si>
    <t xml:space="preserve">Recording equipment (for sets), phone, editing software, website hosting</t>
  </si>
  <si>
    <t xml:space="preserve">Contract Labor</t>
  </si>
  <si>
    <t xml:space="preserve">Line 11</t>
  </si>
  <si>
    <t xml:space="preserve">Video editor, graphic designer, opening act fee</t>
  </si>
  <si>
    <t xml:space="preserve">Rent (Other)</t>
  </si>
  <si>
    <t xml:space="preserve">Line 20b</t>
  </si>
  <si>
    <t xml:space="preserve">Show production rental, rehearsal space</t>
  </si>
  <si>
    <t xml:space="preserve">Insurance</t>
  </si>
  <si>
    <t xml:space="preserve">Line 15</t>
  </si>
  <si>
    <t xml:space="preserve">Health insurance</t>
  </si>
  <si>
    <t xml:space="preserve">Legal &amp; Professional</t>
  </si>
  <si>
    <t xml:space="preserve">Line 17</t>
  </si>
  <si>
    <t xml:space="preserve">Entertainment lawyer, accountant, manager</t>
  </si>
  <si>
    <t xml:space="preserve">Taxes &amp; Licenses</t>
  </si>
  <si>
    <t xml:space="preserve">Line 23</t>
  </si>
  <si>
    <t xml:space="preserve">Business license</t>
  </si>
  <si>
    <t xml:space="preserve">Travel</t>
  </si>
  <si>
    <t xml:space="preserve">Line 24a</t>
  </si>
  <si>
    <t xml:space="preserve">Touring (flights, hotels, gas), festival travel, out-of-town gigs</t>
  </si>
  <si>
    <t xml:space="preserve">Meals (50%)</t>
  </si>
  <si>
    <t xml:space="preserve">Line 24b</t>
  </si>
  <si>
    <t xml:space="preserve">Meals while performing, green room, networking dinners (50%)</t>
  </si>
  <si>
    <t xml:space="preserve">Utilities</t>
  </si>
  <si>
    <t xml:space="preserve">Line 25</t>
  </si>
  <si>
    <t xml:space="preserve">Phone, internet</t>
  </si>
  <si>
    <t xml:space="preserve">Other Expenses</t>
  </si>
  <si>
    <t xml:space="preserve">Line 27</t>
  </si>
  <si>
    <t xml:space="preserve">Open mic fees, bringer show ticket buys, comedy classes (UCB, Groundlings), podcast hosting, merch production</t>
  </si>
  <si>
    <t xml:space="preserve">Personal (NOT Deductible)</t>
  </si>
  <si>
    <t xml:space="preserve">N/A</t>
  </si>
  <si>
    <t xml:space="preserve">Personal entertainment, personal streaming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</si>
  <si>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</si>
  <si>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</si>
  <si>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</si>
  <si>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</si>
  <si>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</si>
  <si>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</si>
  <si>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</si>
  <si>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</si>
  <si>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</si>
  <si>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</si>
  <si>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</si>
  <si>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Venmo - Headliner set (Laugh Factory)</t>
  </si>
  <si>
    <t xml:space="preserve">Venmo</t>
  </si>
  <si>
    <t xml:space="preserve">Example: delete this row</t>
  </si>
  <si>
    <t xml:space="preserve">01/12/25</t>
  </si>
  <si>
    <t xml:space="preserve">Corporate event - holiday party</t>
  </si>
  <si>
    <t xml:space="preserve">Check</t>
  </si>
  <si>
    <t xml:space="preserve">Example row - delete me</t>
  </si>
  <si>
    <t xml:space="preserve">01/15/25</t>
  </si>
  <si>
    <t xml:space="preserve">Gas - 4 open mics this week</t>
  </si>
  <si>
    <t xml:space="preserve">Debit Card</t>
  </si>
  <si>
    <t xml:space="preserve">01/20/25</t>
  </si>
  <si>
    <t xml:space="preserve">UCB comedy class - monthly</t>
  </si>
  <si>
    <t xml:space="preserve">Credit Card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</si>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</sst>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22.3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500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 t="n">
        <v>1500</v>
      </c>
      <c r="D7" s="40"/>
      <c r="E7" s="38" t="s">
        <v>49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35</v>
      </c>
      <c r="E8" s="32" t="s">
        <v>61</v>
      </c>
      <c r="F8" s="35" t="s">
        <v>117</v>
      </c>
      <c r="G8" s="36" t="s">
        <v>114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40"/>
      <c r="D9" s="39" t="n">
        <v>375</v>
      </c>
      <c r="E9" s="38" t="s">
        <v>91</v>
      </c>
      <c r="F9" s="41" t="s">
        <v>120</v>
      </c>
      <c r="G9" s="42" t="s">
        <v>114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121</v>
      </c>
    </row>
    <row r="2" customFormat="false" ht="15" hidden="false" customHeight="false" outlineLevel="0" collapsed="false">
      <c r="A2" s="3" t="s">
        <v>122</v>
      </c>
    </row>
    <row r="3" customFormat="false" ht="23.85" hidden="false" customHeight="false" outlineLevel="0" collapsed="false">
      <c r="A3" s="45" t="s">
        <v>123</v>
      </c>
    </row>
    <row r="5" customFormat="false" ht="15" hidden="false" customHeight="false" outlineLevel="0" collapsed="false">
      <c r="A5" s="46" t="s">
        <v>124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126</v>
      </c>
      <c r="B8" s="49" t="s">
        <v>127</v>
      </c>
      <c r="C8" s="49" t="s">
        <v>47</v>
      </c>
    </row>
    <row r="9" customFormat="false" ht="15" hidden="false" customHeight="false" outlineLevel="0" collapsed="false">
      <c r="A9" s="18" t="s">
        <v>128</v>
      </c>
      <c r="B9" s="50" t="n">
        <f aca="false">SUMPRODUCT((Transactions!E6:E505="Income")*(Transactions!C6:C505))</f>
        <v>2000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129</v>
      </c>
      <c r="B11" s="52" t="n">
        <f aca="false">B9-B10</f>
        <v>2000</v>
      </c>
      <c r="C11" s="53" t="s">
        <v>130</v>
      </c>
    </row>
    <row r="13" customFormat="false" ht="15" hidden="false" customHeight="false" outlineLevel="0" collapsed="false">
      <c r="A13" s="54" t="s">
        <v>131</v>
      </c>
      <c r="B13" s="55" t="s">
        <v>127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35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SUMPRODUCT((Transactions!E6:E505="Office Expense")*(Transactions!D6:D505))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SUMPRODUCT((Transactions!E6:E505="Contract Labor")*(Transactions!D6:D505))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SUMPRODUCT((Transactions!E6:E505="Travel")*(Transactions!D6:D505))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SUMPRODUCT((Transactions!E6:E505="Meals (50%)")*(Transactions!D6:D505))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375</v>
      </c>
      <c r="C26" s="24" t="s">
        <v>92</v>
      </c>
    </row>
    <row r="27" customFormat="false" ht="15" hidden="false" customHeight="false" outlineLevel="0" collapsed="false">
      <c r="A27" s="56" t="s">
        <v>132</v>
      </c>
      <c r="B27" s="57" t="n">
        <f aca="false">SUM(B14:B26)</f>
        <v>410</v>
      </c>
      <c r="C27" s="53" t="s">
        <v>133</v>
      </c>
    </row>
    <row r="29" customFormat="false" ht="20.85" hidden="false" customHeight="false" outlineLevel="0" collapsed="false">
      <c r="A29" s="58" t="s">
        <v>134</v>
      </c>
      <c r="B29" s="59" t="n">
        <f aca="false">B11-B27</f>
        <v>1590</v>
      </c>
      <c r="C29" s="60" t="s">
        <v>135</v>
      </c>
    </row>
    <row r="31" customFormat="false" ht="15" hidden="false" customHeight="false" outlineLevel="0" collapsed="false">
      <c r="A31" s="61" t="s">
        <v>136</v>
      </c>
      <c r="B31" s="62"/>
    </row>
    <row r="32" customFormat="false" ht="15" hidden="false" customHeight="false" outlineLevel="0" collapsed="false">
      <c r="A32" s="26" t="s">
        <v>137</v>
      </c>
      <c r="B32" s="40" t="n">
        <f aca="false">MAX(0,B29*0.9235*0.153)</f>
        <v>224.659845</v>
      </c>
    </row>
    <row r="33" customFormat="false" ht="15" hidden="false" customHeight="false" outlineLevel="0" collapsed="false">
      <c r="A33" s="26" t="s">
        <v>138</v>
      </c>
      <c r="B33" s="40" t="n">
        <f aca="false">B32/2</f>
        <v>112.3299225</v>
      </c>
    </row>
    <row r="35" customFormat="false" ht="15" hidden="false" customHeight="false" outlineLevel="0" collapsed="false">
      <c r="A35" s="63" t="s">
        <v>139</v>
      </c>
      <c r="B35" s="29"/>
    </row>
    <row r="36" customFormat="false" ht="15" hidden="false" customHeight="false" outlineLevel="0" collapsed="false">
      <c r="A36" s="26" t="s">
        <v>140</v>
      </c>
      <c r="B36" s="40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141</v>
      </c>
      <c r="B37" s="40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142</v>
      </c>
      <c r="B40" s="9"/>
      <c r="C40" s="9"/>
    </row>
    <row r="41" customFormat="false" ht="23.85" hidden="false" customHeight="false" outlineLevel="0" collapsed="false">
      <c r="A41" s="65" t="s">
        <v>143</v>
      </c>
      <c r="B41" s="9"/>
      <c r="C41" s="9"/>
    </row>
    <row r="42" customFormat="false" ht="41.75" hidden="false" customHeight="false" outlineLevel="0" collapsed="false">
      <c r="A42" s="13" t="s">
        <v>144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145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146</v>
      </c>
    </row>
    <row r="5" customFormat="false" ht="15" hidden="false" customHeight="false" outlineLevel="0" collapsed="false">
      <c r="A5" s="22"/>
      <c r="B5" s="17" t="s">
        <v>147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152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66" t="s">
        <v>159</v>
      </c>
    </row>
    <row r="6" customFormat="false" ht="15" hidden="false" customHeight="false" outlineLevel="0" collapsed="false">
      <c r="A6" s="67" t="s">
        <v>126</v>
      </c>
      <c r="B6" s="40" t="n">
        <f aca="false">SUMPRODUCT((MONTH(Transactions!A6:A505)=1)*(Transactions!E6:E505="Income")*(Transactions!C6:C505))</f>
        <v>2000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2000</v>
      </c>
    </row>
    <row r="7" customFormat="false" ht="15" hidden="false" customHeight="false" outlineLevel="0" collapsed="false">
      <c r="A7" s="68" t="s">
        <v>131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410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410</v>
      </c>
    </row>
    <row r="8" customFormat="false" ht="15" hidden="false" customHeight="false" outlineLevel="0" collapsed="false">
      <c r="A8" s="51" t="s">
        <v>160</v>
      </c>
      <c r="B8" s="52" t="n">
        <f aca="false">B6-B7</f>
        <v>1590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1590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2026-03-27T01:05:16Z</dcterms:created>
  <dc:creator>openpyxl</dc:creator>
  <dc:description/>
  <dc:language>en-US</dc:language>
  <cp:lastModifiedBy/>
  <dcterms:modified xsi:type="dcterms:W3CDTF">2026-03-27T01:05:17Z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