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<sst xmlns="http://schemas.openxmlformats.org/spreadsheetml/2006/main" count="213" uniqueCount="162">
  <si>
    <t xml:space="preserve">ScheduleC.App</t>
  </si>
  <si>
    <t xml:space="preserve">Podcaster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</si>
  <si>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</si>
  <si>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</si>
  <si>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</si>
  <si>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</si>
  <si>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</si>
  <si>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</si>
  <si>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</si>
  <si>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</si>
  <si>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</si>
  <si>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</si>
  <si>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</si>
  <si>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</si>
  <si>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</si>
  <si>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</si>
  <si>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</si>
  <si>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</si>
  <si>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</si>
  <si>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</si>
  <si>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</si>
  <si>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</si>
  <si>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</si>
  <si>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</si>
  <si>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Podcaster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</si>
  <si>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</si>
  <si>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</si>
  <si>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</si>
  <si>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</si>
  <si>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</si>
  <si>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</si>
  <si>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</si>
  <si>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</si>
  <si>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</si>
  <si>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</si>
  <si>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</si>
  <si>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</si>
  <si>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</si>
  <si>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</si>
  <si>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</si>
  <si>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</si>
  <si>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</si>
  <si>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</si>
  <si>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</si>
  <si>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</si>
  <si>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Podcaster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</si>
  <si>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</si>
  <si>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</si>
  <si>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</si>
  <si>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</si>
  <si>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</si>
  <si>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Sponsorships, ad reads, Patreon/membership, affiliate commissions, live events, consulting</t>
  </si>
  <si>
    <t xml:space="preserve">Returns &amp; Allowances</t>
  </si>
  <si>
    <t xml:space="preserve">Line 2</t>
  </si>
  <si>
    <t xml:space="preserve">Sponsor refunds</t>
  </si>
  <si>
    <t xml:space="preserve">Office Expense</t>
  </si>
  <si>
    <t xml:space="preserve">Line 18</t>
  </si>
  <si>
    <t xml:space="preserve">Microphone, audio interface, headphones, recording software, editing software (Descript, Hindenburg), hosting (Buzzsprout, Libsyn)</t>
  </si>
  <si>
    <t xml:space="preserve">Contract Labor</t>
  </si>
  <si>
    <t xml:space="preserve">Line 11</t>
  </si>
  <si>
    <t xml:space="preserve">Audio editor, show notes writer, social media manager, graphic designer, guest booker</t>
  </si>
  <si>
    <t xml:space="preserve">Commissions &amp; Fees</t>
  </si>
  <si>
    <t xml:space="preserve">Line 10</t>
  </si>
  <si>
    <t xml:space="preserve">Ad network commission, Patreon cut (5-12%), affiliate network fees</t>
  </si>
  <si>
    <t xml:space="preserve">Advertising</t>
  </si>
  <si>
    <t xml:space="preserve">Line 8</t>
  </si>
  <si>
    <t xml:space="preserve">Podcast promo swaps, Overcast ads, social media ads, website, SEO</t>
  </si>
  <si>
    <t xml:space="preserve">Supplies</t>
  </si>
  <si>
    <t xml:space="preserve">Line 22</t>
  </si>
  <si>
    <t xml:space="preserve">Pop filter, mic stand, acoustic foam, cables, batteries</t>
  </si>
  <si>
    <t xml:space="preserve">Rent (Other)</t>
  </si>
  <si>
    <t xml:space="preserve">Line 20b</t>
  </si>
  <si>
    <t xml:space="preserve">Studio rental, podcast studio (SquadCast studio), co-working</t>
  </si>
  <si>
    <t xml:space="preserve">Insurance</t>
  </si>
  <si>
    <t xml:space="preserve">Line 15</t>
  </si>
  <si>
    <t xml:space="preserve">Media liability, equipment insurance, health insurance</t>
  </si>
  <si>
    <t xml:space="preserve">Legal &amp; Professional</t>
  </si>
  <si>
    <t xml:space="preserve">Line 17</t>
  </si>
  <si>
    <t xml:space="preserve">Media lawyer (for ad contracts), accountant, tax prep</t>
  </si>
  <si>
    <t xml:space="preserve">Taxes &amp; Licenses</t>
  </si>
  <si>
    <t xml:space="preserve">Line 23</t>
  </si>
  <si>
    <t xml:space="preserve">Business license, LLC fees</t>
  </si>
  <si>
    <t xml:space="preserve">Travel</t>
  </si>
  <si>
    <t xml:space="preserve">Line 24a</t>
  </si>
  <si>
    <t xml:space="preserve">Podcast conferences (Podcast Movement), in-person guest recordings</t>
  </si>
  <si>
    <t xml:space="preserve">Meals (50%)</t>
  </si>
  <si>
    <t xml:space="preserve">Line 24b</t>
  </si>
  <si>
    <t xml:space="preserve">Guest meals, sponsor dinners, networking (50%)</t>
  </si>
  <si>
    <t xml:space="preserve">Utilities</t>
  </si>
  <si>
    <t xml:space="preserve">Line 25</t>
  </si>
  <si>
    <t xml:space="preserve">Internet (high speed for recording/upload), phone</t>
  </si>
  <si>
    <t xml:space="preserve">Depreciation</t>
  </si>
  <si>
    <t xml:space="preserve">Line 13</t>
  </si>
  <si>
    <t xml:space="preserve">Recording equipment, computer (accountant calculates)</t>
  </si>
  <si>
    <t xml:space="preserve">Other Expenses</t>
  </si>
  <si>
    <t xml:space="preserve">Line 27</t>
  </si>
  <si>
    <t xml:space="preserve">Music licensing, transcript service, Canva Pro, newsletter platform, research subscriptions</t>
  </si>
  <si>
    <t xml:space="preserve">Personal (NOT Deductible)</t>
  </si>
  <si>
    <t xml:space="preserve">N/A</t>
  </si>
  <si>
    <t xml:space="preserve">Personal listening subscriptions, personal purchases</t>
  </si>
  <si>
    <t xml:space="preserve">Transfer (NOT Income/Expense)</t>
  </si>
  <si>
    <t xml:space="preserve">Patreon to bank, sponsor payment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</si>
  <si>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</si>
  <si>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</si>
  <si>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</si>
  <si>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</si>
  <si>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</si>
  <si>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</si>
  <si>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</si>
  <si>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</si>
  <si>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</si>
  <si>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Sponsor payment - BetterHelp (4 eps)</t>
  </si>
  <si>
    <t xml:space="preserve">Bank Transfer</t>
  </si>
  <si>
    <t xml:space="preserve">Example: delete this row</t>
  </si>
  <si>
    <t xml:space="preserve">Patreon payout - January</t>
  </si>
  <si>
    <t xml:space="preserve">Example row - delete me</t>
  </si>
  <si>
    <t xml:space="preserve">01/15/25</t>
  </si>
  <si>
    <t xml:space="preserve">Descript - monthly subscription</t>
  </si>
  <si>
    <t xml:space="preserve">Credit Card</t>
  </si>
  <si>
    <t xml:space="preserve">Editing + transcripts</t>
  </si>
  <si>
    <t xml:space="preserve">01/18/25</t>
  </si>
  <si>
    <t xml:space="preserve">Buzzsprout hosting - monthly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</si>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</sst>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22.3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4000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110</v>
      </c>
      <c r="B7" s="38" t="s">
        <v>114</v>
      </c>
      <c r="C7" s="39" t="n">
        <v>850</v>
      </c>
      <c r="D7" s="40"/>
      <c r="E7" s="38" t="s">
        <v>49</v>
      </c>
      <c r="F7" s="41" t="s">
        <v>112</v>
      </c>
      <c r="G7" s="42" t="s">
        <v>115</v>
      </c>
    </row>
    <row r="8" customFormat="false" ht="15" hidden="false" customHeight="false" outlineLevel="0" collapsed="false">
      <c r="A8" s="31" t="s">
        <v>116</v>
      </c>
      <c r="B8" s="32" t="s">
        <v>117</v>
      </c>
      <c r="C8" s="34"/>
      <c r="D8" s="33" t="n">
        <v>24</v>
      </c>
      <c r="E8" s="32" t="s">
        <v>55</v>
      </c>
      <c r="F8" s="35" t="s">
        <v>118</v>
      </c>
      <c r="G8" s="36" t="s">
        <v>119</v>
      </c>
    </row>
    <row r="9" customFormat="false" ht="15" hidden="false" customHeight="false" outlineLevel="0" collapsed="false">
      <c r="A9" s="37" t="s">
        <v>120</v>
      </c>
      <c r="B9" s="38" t="s">
        <v>121</v>
      </c>
      <c r="C9" s="40"/>
      <c r="D9" s="39" t="n">
        <v>18</v>
      </c>
      <c r="E9" s="38" t="s">
        <v>55</v>
      </c>
      <c r="F9" s="41" t="s">
        <v>118</v>
      </c>
      <c r="G9" s="42" t="s">
        <v>115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122</v>
      </c>
    </row>
    <row r="2" customFormat="false" ht="15" hidden="false" customHeight="false" outlineLevel="0" collapsed="false">
      <c r="A2" s="3" t="s">
        <v>123</v>
      </c>
    </row>
    <row r="3" customFormat="false" ht="23.85" hidden="false" customHeight="false" outlineLevel="0" collapsed="false">
      <c r="A3" s="45" t="s">
        <v>124</v>
      </c>
    </row>
    <row r="5" customFormat="false" ht="15" hidden="false" customHeight="false" outlineLevel="0" collapsed="false">
      <c r="A5" s="46" t="s">
        <v>125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126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127</v>
      </c>
      <c r="B8" s="49" t="s">
        <v>128</v>
      </c>
      <c r="C8" s="49" t="s">
        <v>47</v>
      </c>
    </row>
    <row r="9" customFormat="false" ht="15" hidden="false" customHeight="false" outlineLevel="0" collapsed="false">
      <c r="A9" s="18" t="s">
        <v>129</v>
      </c>
      <c r="B9" s="50" t="n">
        <f aca="false">SUMPRODUCT((Transactions!E6:E505="Income")*(Transactions!C6:C505))</f>
        <v>4850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130</v>
      </c>
      <c r="B11" s="52" t="n">
        <f aca="false">B9-B10</f>
        <v>4850</v>
      </c>
      <c r="C11" s="53" t="s">
        <v>131</v>
      </c>
    </row>
    <row r="13" customFormat="false" ht="15" hidden="false" customHeight="false" outlineLevel="0" collapsed="false">
      <c r="A13" s="54" t="s">
        <v>132</v>
      </c>
      <c r="B13" s="55" t="s">
        <v>128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SUMPRODUCT((Transactions!E6:E505="Office Expense")*(Transactions!D6:D505))</f>
        <v>42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SUMPRODUCT((Transactions!E6:E505="Contract Labor")*(Transactions!D6:D505))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SUMPRODUCT((Transactions!E6:E505="Commissions &amp; Fees")*(Transactions!D6:D505))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SUMPRODUCT((Transactions!E6:E505="Advertising")*(Transactions!D6:D505))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SUMPRODUCT((Transactions!E6:E505="Supplies")*(Transactions!D6:D505))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SUMPRODUCT((Transactions!E6:E505="Travel")*(Transactions!D6:D505))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SUMPRODUCT((Transactions!E6:E505="Meals (50%)")*(Transactions!D6:D505))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SUMPRODUCT((Transactions!E6:E505="Depreciation")*(Transactions!D6:D505))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40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133</v>
      </c>
      <c r="B28" s="57" t="n">
        <f aca="false">SUM(B14:B27)</f>
        <v>42</v>
      </c>
      <c r="C28" s="53" t="s">
        <v>134</v>
      </c>
    </row>
    <row r="30" customFormat="false" ht="20.85" hidden="false" customHeight="false" outlineLevel="0" collapsed="false">
      <c r="A30" s="58" t="s">
        <v>135</v>
      </c>
      <c r="B30" s="59" t="n">
        <f aca="false">B11-B28</f>
        <v>4808</v>
      </c>
      <c r="C30" s="60" t="s">
        <v>136</v>
      </c>
    </row>
    <row r="32" customFormat="false" ht="15" hidden="false" customHeight="false" outlineLevel="0" collapsed="false">
      <c r="A32" s="61" t="s">
        <v>137</v>
      </c>
      <c r="B32" s="62"/>
    </row>
    <row r="33" customFormat="false" ht="15" hidden="false" customHeight="false" outlineLevel="0" collapsed="false">
      <c r="A33" s="26" t="s">
        <v>138</v>
      </c>
      <c r="B33" s="40" t="n">
        <f aca="false">MAX(0,B30*0.9235*0.153)</f>
        <v>679.348764</v>
      </c>
    </row>
    <row r="34" customFormat="false" ht="15" hidden="false" customHeight="false" outlineLevel="0" collapsed="false">
      <c r="A34" s="26" t="s">
        <v>139</v>
      </c>
      <c r="B34" s="40" t="n">
        <f aca="false">B33/2</f>
        <v>339.674382</v>
      </c>
    </row>
    <row r="36" customFormat="false" ht="15" hidden="false" customHeight="false" outlineLevel="0" collapsed="false">
      <c r="A36" s="63" t="s">
        <v>140</v>
      </c>
      <c r="B36" s="29"/>
    </row>
    <row r="37" customFormat="false" ht="15" hidden="false" customHeight="false" outlineLevel="0" collapsed="false">
      <c r="A37" s="26" t="s">
        <v>141</v>
      </c>
      <c r="B37" s="40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142</v>
      </c>
      <c r="B38" s="40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143</v>
      </c>
      <c r="B41" s="9"/>
      <c r="C41" s="9"/>
    </row>
    <row r="42" customFormat="false" ht="23.85" hidden="false" customHeight="false" outlineLevel="0" collapsed="false">
      <c r="A42" s="65" t="s">
        <v>144</v>
      </c>
      <c r="B42" s="9"/>
      <c r="C42" s="9"/>
    </row>
    <row r="43" customFormat="false" ht="41.75" hidden="false" customHeight="false" outlineLevel="0" collapsed="false">
      <c r="A43" s="13" t="s">
        <v>145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146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147</v>
      </c>
    </row>
    <row r="5" customFormat="false" ht="15" hidden="false" customHeight="false" outlineLevel="0" collapsed="false">
      <c r="A5" s="22"/>
      <c r="B5" s="17" t="s">
        <v>148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  <c r="M5" s="17" t="s">
        <v>159</v>
      </c>
      <c r="N5" s="66" t="s">
        <v>160</v>
      </c>
    </row>
    <row r="6" customFormat="false" ht="15" hidden="false" customHeight="false" outlineLevel="0" collapsed="false">
      <c r="A6" s="67" t="s">
        <v>127</v>
      </c>
      <c r="B6" s="40" t="n">
        <f aca="false">SUMPRODUCT((MONTH(Transactions!A6:A505)=1)*(Transactions!E6:E505="Income")*(Transactions!C6:C505))</f>
        <v>4850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4850</v>
      </c>
    </row>
    <row r="7" customFormat="false" ht="15" hidden="false" customHeight="false" outlineLevel="0" collapsed="false">
      <c r="A7" s="68" t="s">
        <v>132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42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42</v>
      </c>
    </row>
    <row r="8" customFormat="false" ht="15" hidden="false" customHeight="false" outlineLevel="0" collapsed="false">
      <c r="A8" s="51" t="s">
        <v>161</v>
      </c>
      <c r="B8" s="52" t="n">
        <f aca="false">B6-B7</f>
        <v>4808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4808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2026-03-27T01:05:27Z</dcterms:created>
  <dc:creator>openpyxl</dc:creator>
  <dc:description/>
  <dc:language>en-US</dc:language>
  <cp:lastModifiedBy/>
  <dcterms:modified xsi:type="dcterms:W3CDTF">2026-03-27T01:05:27Z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