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<sst xmlns="http://schemas.openxmlformats.org/spreadsheetml/2006/main" count="193" uniqueCount="153">
  <si>
    <t xml:space="preserve">ScheduleC.App</t>
  </si>
  <si>
    <t xml:space="preserve">Nanny &amp; Babysitter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</si>
  <si>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</si>
  <si>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</si>
  <si>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</si>
  <si>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</si>
  <si>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</si>
  <si>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</si>
  <si>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</si>
  <si>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</si>
  <si>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</si>
  <si>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</si>
  <si>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</si>
  <si>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</si>
  <si>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</si>
  <si>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</si>
  <si>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</si>
  <si>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</si>
  <si>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</si>
  <si>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</si>
  <si>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</si>
  <si>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</si>
  <si>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</si>
  <si>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</si>
  <si>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Nanny &amp; Babysitter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</si>
  <si>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</si>
  <si>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</si>
  <si>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</si>
  <si>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</si>
  <si>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</si>
  <si>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</si>
  <si>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</si>
  <si>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</si>
  <si>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</si>
  <si>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</si>
  <si>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</si>
  <si>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</si>
  <si>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</si>
  <si>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</si>
  <si>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</si>
  <si>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</si>
  <si>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</si>
  <si>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</si>
  <si>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</si>
  <si>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</si>
  <si>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Nanny &amp; Babysitter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</si>
  <si>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</si>
  <si>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</si>
  <si>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</si>
  <si>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</si>
  <si>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</si>
  <si>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Nanny salary (if 1099), babysitting fees, backup care, date night sitting, tutoring</t>
  </si>
  <si>
    <t xml:space="preserve">Returns &amp; Allowances</t>
  </si>
  <si>
    <t xml:space="preserve">Line 2</t>
  </si>
  <si>
    <t xml:space="preserve">Refunds</t>
  </si>
  <si>
    <t xml:space="preserve">Car &amp; Truck Expenses</t>
  </si>
  <si>
    <t xml:space="preserve">Line 9</t>
  </si>
  <si>
    <t xml:space="preserve">Mileage to families, driving kids to activities, errands for family</t>
  </si>
  <si>
    <t xml:space="preserve">Supplies</t>
  </si>
  <si>
    <t xml:space="preserve">Line 22</t>
  </si>
  <si>
    <t xml:space="preserve">Activity supplies, craft materials, books, games, first aid kit, snacks</t>
  </si>
  <si>
    <t xml:space="preserve">Office Expense</t>
  </si>
  <si>
    <t xml:space="preserve">Line 18</t>
  </si>
  <si>
    <t xml:space="preserve">Phone, care.com subscription, scheduling app</t>
  </si>
  <si>
    <t xml:space="preserve">Advertising</t>
  </si>
  <si>
    <t xml:space="preserve">Line 8</t>
  </si>
  <si>
    <t xml:space="preserve">Care.com, Sittercity, UrbanSitter, business cards, Nextdoor</t>
  </si>
  <si>
    <t xml:space="preserve">Insurance</t>
  </si>
  <si>
    <t xml:space="preserve">Line 15</t>
  </si>
  <si>
    <t xml:space="preserve">Nanny liability insurance, health insurance</t>
  </si>
  <si>
    <t xml:space="preserve">Commissions &amp; Fees</t>
  </si>
  <si>
    <t xml:space="preserve">Line 10</t>
  </si>
  <si>
    <t xml:space="preserve">Care.com platform fee, UrbanSitter fee</t>
  </si>
  <si>
    <t xml:space="preserve">Taxes &amp; Licenses</t>
  </si>
  <si>
    <t xml:space="preserve">Line 23</t>
  </si>
  <si>
    <t xml:space="preserve">Business license, CPR/First Aid certification</t>
  </si>
  <si>
    <t xml:space="preserve">Legal &amp; Professional</t>
  </si>
  <si>
    <t xml:space="preserve">Line 17</t>
  </si>
  <si>
    <t xml:space="preserve">Accountant, tax prep</t>
  </si>
  <si>
    <t xml:space="preserve">Utilities</t>
  </si>
  <si>
    <t xml:space="preserve">Line 25</t>
  </si>
  <si>
    <t xml:space="preserve">Phone (business portion)</t>
  </si>
  <si>
    <t xml:space="preserve">Other Expenses</t>
  </si>
  <si>
    <t xml:space="preserve">Line 27</t>
  </si>
  <si>
    <t xml:space="preserve">Background check, CPR cert, nanny cert courses, newborn care training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</si>
  <si>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</si>
  <si>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</si>
  <si>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</si>
  <si>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</si>
  <si>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</si>
  <si>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</si>
  <si>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</si>
  <si>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</si>
  <si>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</si>
  <si>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</si>
  <si>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</si>
  <si>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</si>
  <si>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</si>
  <si>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</si>
  <si>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Zelle from Chen family - weekly</t>
  </si>
  <si>
    <t xml:space="preserve">Zelle</t>
  </si>
  <si>
    <t xml:space="preserve">Example: delete this row</t>
  </si>
  <si>
    <t xml:space="preserve">01/12/25</t>
  </si>
  <si>
    <t xml:space="preserve">Babysitting - Smith family (Sat)</t>
  </si>
  <si>
    <t xml:space="preserve">Venmo</t>
  </si>
  <si>
    <t xml:space="preserve">Date night</t>
  </si>
  <si>
    <t xml:space="preserve">01/15/25</t>
  </si>
  <si>
    <t xml:space="preserve">Gas - driving to families</t>
  </si>
  <si>
    <t xml:space="preserve">Debit Card</t>
  </si>
  <si>
    <t xml:space="preserve">Example row - delete me</t>
  </si>
  <si>
    <t xml:space="preserve">01/18/25</t>
  </si>
  <si>
    <t xml:space="preserve">Amazon - craft supplies for kids</t>
  </si>
  <si>
    <t xml:space="preserve">Credit Card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</si>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</sst>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3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18" t="s">
        <v>88</v>
      </c>
      <c r="B18" s="27" t="s">
        <v>86</v>
      </c>
      <c r="C18" s="28" t="s">
        <v>89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90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91</v>
      </c>
    </row>
    <row r="5" customFormat="false" ht="15" hidden="false" customHeight="false" outlineLevel="0" collapsed="false">
      <c r="A5" s="17" t="s">
        <v>92</v>
      </c>
      <c r="B5" s="17" t="s">
        <v>93</v>
      </c>
      <c r="C5" s="17" t="s">
        <v>94</v>
      </c>
      <c r="D5" s="17" t="s">
        <v>95</v>
      </c>
      <c r="E5" s="17" t="s">
        <v>46</v>
      </c>
      <c r="F5" s="17" t="s">
        <v>96</v>
      </c>
      <c r="G5" s="17" t="s">
        <v>97</v>
      </c>
    </row>
    <row r="6" customFormat="false" ht="15" hidden="false" customHeight="false" outlineLevel="0" collapsed="false">
      <c r="A6" s="31" t="s">
        <v>98</v>
      </c>
      <c r="B6" s="32" t="s">
        <v>99</v>
      </c>
      <c r="C6" s="33" t="n">
        <v>900</v>
      </c>
      <c r="D6" s="34"/>
      <c r="E6" s="32" t="s">
        <v>49</v>
      </c>
      <c r="F6" s="35" t="s">
        <v>100</v>
      </c>
      <c r="G6" s="36" t="s">
        <v>101</v>
      </c>
    </row>
    <row r="7" customFormat="false" ht="15" hidden="false" customHeight="false" outlineLevel="0" collapsed="false">
      <c r="A7" s="37" t="s">
        <v>102</v>
      </c>
      <c r="B7" s="38" t="s">
        <v>103</v>
      </c>
      <c r="C7" s="39" t="n">
        <v>150</v>
      </c>
      <c r="D7" s="40"/>
      <c r="E7" s="38" t="s">
        <v>49</v>
      </c>
      <c r="F7" s="41" t="s">
        <v>104</v>
      </c>
      <c r="G7" s="42" t="s">
        <v>105</v>
      </c>
    </row>
    <row r="8" customFormat="false" ht="15" hidden="false" customHeight="false" outlineLevel="0" collapsed="false">
      <c r="A8" s="31" t="s">
        <v>106</v>
      </c>
      <c r="B8" s="32" t="s">
        <v>107</v>
      </c>
      <c r="C8" s="34"/>
      <c r="D8" s="33" t="n">
        <v>38</v>
      </c>
      <c r="E8" s="32" t="s">
        <v>55</v>
      </c>
      <c r="F8" s="35" t="s">
        <v>108</v>
      </c>
      <c r="G8" s="36" t="s">
        <v>109</v>
      </c>
    </row>
    <row r="9" customFormat="false" ht="15" hidden="false" customHeight="false" outlineLevel="0" collapsed="false">
      <c r="A9" s="37" t="s">
        <v>110</v>
      </c>
      <c r="B9" s="38" t="s">
        <v>111</v>
      </c>
      <c r="C9" s="40"/>
      <c r="D9" s="39" t="n">
        <v>24.99</v>
      </c>
      <c r="E9" s="38" t="s">
        <v>58</v>
      </c>
      <c r="F9" s="41" t="s">
        <v>112</v>
      </c>
      <c r="G9" s="42" t="s">
        <v>109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Categories!$A$5:$A$18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113</v>
      </c>
    </row>
    <row r="2" customFormat="false" ht="15" hidden="false" customHeight="false" outlineLevel="0" collapsed="false">
      <c r="A2" s="3" t="s">
        <v>114</v>
      </c>
    </row>
    <row r="3" customFormat="false" ht="23.85" hidden="false" customHeight="false" outlineLevel="0" collapsed="false">
      <c r="A3" s="45" t="s">
        <v>115</v>
      </c>
    </row>
    <row r="5" customFormat="false" ht="15" hidden="false" customHeight="false" outlineLevel="0" collapsed="false">
      <c r="A5" s="46" t="s">
        <v>116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117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118</v>
      </c>
      <c r="B8" s="49" t="s">
        <v>119</v>
      </c>
      <c r="C8" s="49" t="s">
        <v>47</v>
      </c>
    </row>
    <row r="9" customFormat="false" ht="15" hidden="false" customHeight="false" outlineLevel="0" collapsed="false">
      <c r="A9" s="18" t="s">
        <v>120</v>
      </c>
      <c r="B9" s="50" t="n">
        <f aca="false">SUMPRODUCT((Transactions!E6:E505="Income")*(Transactions!C6:C505))</f>
        <v>1050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121</v>
      </c>
      <c r="B11" s="52" t="n">
        <f aca="false">B9-B10</f>
        <v>1050</v>
      </c>
      <c r="C11" s="53" t="s">
        <v>122</v>
      </c>
    </row>
    <row r="13" customFormat="false" ht="15" hidden="false" customHeight="false" outlineLevel="0" collapsed="false">
      <c r="A13" s="54" t="s">
        <v>123</v>
      </c>
      <c r="B13" s="55" t="s">
        <v>119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SUMPRODUCT((Transactions!E6:E505="Car &amp; Truck Expenses")*(Transactions!D6:D505))</f>
        <v>38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SUMPRODUCT((Transactions!E6:E505="Supplies")*(Transactions!D6:D505))</f>
        <v>24.99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SUMPRODUCT((Transactions!E6:E505="Office Expense")*(Transactions!D6:D505))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SUMPRODUCT((Transactions!E6:E505="Advertising")*(Transactions!D6:D505))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SUMPRODUCT((Transactions!E6:E505="Insurance")*(Transactions!D6:D505))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SUMPRODUCT((Transactions!E6:E505="Commissions &amp; Fees")*(Transactions!D6:D505))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SUMPRODUCT((Transactions!E6:E505="Taxes &amp; Licenses")*(Transactions!D6:D505))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SUMPRODUCT((Transactions!E6:E505="Utilities")*(Transactions!D6:D505))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SUMPRODUCT((Transactions!E6:E505="Other Expenses")*(Transactions!D6:D505))</f>
        <v>0</v>
      </c>
      <c r="C23" s="27" t="s">
        <v>83</v>
      </c>
    </row>
    <row r="24" customFormat="false" ht="15" hidden="false" customHeight="false" outlineLevel="0" collapsed="false">
      <c r="A24" s="56" t="s">
        <v>124</v>
      </c>
      <c r="B24" s="57" t="n">
        <f aca="false">SUM(B14:B23)</f>
        <v>62.99</v>
      </c>
      <c r="C24" s="53" t="s">
        <v>125</v>
      </c>
    </row>
    <row r="26" customFormat="false" ht="20.85" hidden="false" customHeight="false" outlineLevel="0" collapsed="false">
      <c r="A26" s="58" t="s">
        <v>126</v>
      </c>
      <c r="B26" s="59" t="n">
        <f aca="false">B11-B24</f>
        <v>987.01</v>
      </c>
      <c r="C26" s="60" t="s">
        <v>127</v>
      </c>
    </row>
    <row r="28" customFormat="false" ht="15" hidden="false" customHeight="false" outlineLevel="0" collapsed="false">
      <c r="A28" s="61" t="s">
        <v>128</v>
      </c>
      <c r="B28" s="62"/>
    </row>
    <row r="29" customFormat="false" ht="15" hidden="false" customHeight="false" outlineLevel="0" collapsed="false">
      <c r="A29" s="26" t="s">
        <v>129</v>
      </c>
      <c r="B29" s="40" t="n">
        <f aca="false">MAX(0,B26*0.9235*0.153)</f>
        <v>139.460071455</v>
      </c>
    </row>
    <row r="30" customFormat="false" ht="15" hidden="false" customHeight="false" outlineLevel="0" collapsed="false">
      <c r="A30" s="26" t="s">
        <v>130</v>
      </c>
      <c r="B30" s="40" t="n">
        <f aca="false">B29/2</f>
        <v>69.7300357275</v>
      </c>
    </row>
    <row r="32" customFormat="false" ht="15" hidden="false" customHeight="false" outlineLevel="0" collapsed="false">
      <c r="A32" s="63" t="s">
        <v>131</v>
      </c>
      <c r="B32" s="29"/>
    </row>
    <row r="33" customFormat="false" ht="15" hidden="false" customHeight="false" outlineLevel="0" collapsed="false">
      <c r="A33" s="26" t="s">
        <v>132</v>
      </c>
      <c r="B33" s="40" t="n">
        <f aca="false">SUMPRODUCT((Transactions!E6:E505="Personal (NOT Deductible)")*(Transactions!D6:D505))</f>
        <v>0</v>
      </c>
    </row>
    <row r="34" customFormat="false" ht="15" hidden="false" customHeight="false" outlineLevel="0" collapsed="false">
      <c r="A34" s="26" t="s">
        <v>133</v>
      </c>
      <c r="B34" s="40" t="n">
        <f aca="false">SUMPRODUCT((Transactions!E6:E505="Transfer (NOT Income/Expense)")*(Transactions!C6:C505))+SUMPRODUCT((Transactions!E6:E505="Transfer (NOT Income/Expense)")*(Transactions!D6:D505))</f>
        <v>0</v>
      </c>
    </row>
    <row r="37" customFormat="false" ht="29.85" hidden="false" customHeight="false" outlineLevel="0" collapsed="false">
      <c r="A37" s="64" t="s">
        <v>134</v>
      </c>
      <c r="B37" s="9"/>
      <c r="C37" s="9"/>
    </row>
    <row r="38" customFormat="false" ht="23.85" hidden="false" customHeight="false" outlineLevel="0" collapsed="false">
      <c r="A38" s="65" t="s">
        <v>135</v>
      </c>
      <c r="B38" s="9"/>
      <c r="C38" s="9"/>
    </row>
    <row r="39" customFormat="false" ht="41.75" hidden="false" customHeight="false" outlineLevel="0" collapsed="false">
      <c r="A39" s="13" t="s">
        <v>136</v>
      </c>
      <c r="B39" s="9"/>
      <c r="C3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137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138</v>
      </c>
    </row>
    <row r="5" customFormat="false" ht="15" hidden="false" customHeight="false" outlineLevel="0" collapsed="false">
      <c r="A5" s="22"/>
      <c r="B5" s="17" t="s">
        <v>139</v>
      </c>
      <c r="C5" s="17" t="s">
        <v>140</v>
      </c>
      <c r="D5" s="17" t="s">
        <v>141</v>
      </c>
      <c r="E5" s="17" t="s">
        <v>142</v>
      </c>
      <c r="F5" s="17" t="s">
        <v>143</v>
      </c>
      <c r="G5" s="17" t="s">
        <v>144</v>
      </c>
      <c r="H5" s="17" t="s">
        <v>145</v>
      </c>
      <c r="I5" s="17" t="s">
        <v>146</v>
      </c>
      <c r="J5" s="17" t="s">
        <v>147</v>
      </c>
      <c r="K5" s="17" t="s">
        <v>148</v>
      </c>
      <c r="L5" s="17" t="s">
        <v>149</v>
      </c>
      <c r="M5" s="17" t="s">
        <v>150</v>
      </c>
      <c r="N5" s="66" t="s">
        <v>151</v>
      </c>
    </row>
    <row r="6" customFormat="false" ht="15" hidden="false" customHeight="false" outlineLevel="0" collapsed="false">
      <c r="A6" s="67" t="s">
        <v>118</v>
      </c>
      <c r="B6" s="40" t="n">
        <f aca="false">SUMPRODUCT((MONTH(Transactions!A6:A505)=1)*(Transactions!E6:E505="Income")*(Transactions!C6:C505))</f>
        <v>1050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1050</v>
      </c>
    </row>
    <row r="7" customFormat="false" ht="15" hidden="false" customHeight="false" outlineLevel="0" collapsed="false">
      <c r="A7" s="68" t="s">
        <v>123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62.99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62.99</v>
      </c>
    </row>
    <row r="8" customFormat="false" ht="15" hidden="false" customHeight="false" outlineLevel="0" collapsed="false">
      <c r="A8" s="51" t="s">
        <v>152</v>
      </c>
      <c r="B8" s="52" t="n">
        <f aca="false">B6-B7</f>
        <v>987.01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987.01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2026-03-27T01:05:13Z</dcterms:created>
  <dc:creator>openpyxl</dc:creator>
  <dc:description/>
  <dc:language>en-US</dc:language>
  <cp:lastModifiedBy/>
  <dcterms:modified xsi:type="dcterms:W3CDTF">2026-03-27T01:05:14Z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