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<sst xmlns="http://schemas.openxmlformats.org/spreadsheetml/2006/main" count="228" uniqueCount="174">
  <si>
    <t xml:space="preserve">ScheduleC.App</t>
  </si>
  <si>
    <t xml:space="preserve">Musician &amp; Music Producer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</si>
  <si>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</si>
  <si>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</si>
  <si>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</si>
  <si>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</si>
  <si>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</si>
  <si>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</si>
  <si>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</si>
  <si>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</si>
  <si>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</si>
  <si>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</si>
  <si>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</si>
  <si>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</si>
  <si>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</si>
  <si>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</si>
  <si>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</si>
  <si>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</si>
  <si>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</si>
  <si>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</si>
  <si>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</si>
  <si>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</si>
  <si>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</si>
  <si>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</si>
  <si>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Musician &amp; Music Producer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</si>
  <si>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</si>
  <si>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</si>
  <si>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</si>
  <si>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</si>
  <si>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</si>
  <si>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</si>
  <si>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</si>
  <si>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</si>
  <si>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</si>
  <si>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</si>
  <si>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</si>
  <si>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</si>
  <si>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</si>
  <si>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</si>
  <si>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</si>
  <si>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</si>
  <si>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</si>
  <si>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</si>
  <si>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</si>
  <si>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</si>
  <si>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Musician &amp; Music Producer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</si>
  <si>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</si>
  <si>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</si>
  <si>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</si>
  <si>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</si>
  <si>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</si>
  <si>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Gig payments, session work, streaming royalties, merch sales, sync licensing, teaching</t>
  </si>
  <si>
    <t xml:space="preserve">Returns &amp; Allowances</t>
  </si>
  <si>
    <t xml:space="preserve">Line 2</t>
  </si>
  <si>
    <t xml:space="preserve">Refunds</t>
  </si>
  <si>
    <t xml:space="preserve">Contract Labor</t>
  </si>
  <si>
    <t xml:space="preserve">Line 11</t>
  </si>
  <si>
    <t xml:space="preserve">Session musicians, mixing engineer, mastering, graphic designer, video director</t>
  </si>
  <si>
    <t xml:space="preserve">Commissions &amp; Fees</t>
  </si>
  <si>
    <t xml:space="preserve">Line 10</t>
  </si>
  <si>
    <t xml:space="preserve">Booking agent (10-15%), manager (15-20%), DistroKid, TuneCore fees</t>
  </si>
  <si>
    <t xml:space="preserve">Supplies</t>
  </si>
  <si>
    <t xml:space="preserve">Line 22</t>
  </si>
  <si>
    <t xml:space="preserve">Strings, drumsticks, reeds, cables, picks, mic windscreens</t>
  </si>
  <si>
    <t xml:space="preserve">Office Expense</t>
  </si>
  <si>
    <t xml:space="preserve">Line 18</t>
  </si>
  <si>
    <t xml:space="preserve">DAW software (Pro Tools, Logic, Ableton), plugins, sample packs, hard drives</t>
  </si>
  <si>
    <t xml:space="preserve">Rent (Other)</t>
  </si>
  <si>
    <t xml:space="preserve">Line 20b</t>
  </si>
  <si>
    <t xml:space="preserve">Rehearsal space, studio rental, practice room</t>
  </si>
  <si>
    <t xml:space="preserve">Rent (Vehicles/Equipment)</t>
  </si>
  <si>
    <t xml:space="preserve">Line 20a</t>
  </si>
  <si>
    <t xml:space="preserve">PA rental, backline rental, instrument rental</t>
  </si>
  <si>
    <t xml:space="preserve">Advertising</t>
  </si>
  <si>
    <t xml:space="preserve">Line 8</t>
  </si>
  <si>
    <t xml:space="preserve">Facebook/Instagram ads for shows, Spotify promo, website, EPK</t>
  </si>
  <si>
    <t xml:space="preserve">Car &amp; Truck Expenses</t>
  </si>
  <si>
    <t xml:space="preserve">Line 9</t>
  </si>
  <si>
    <t xml:space="preserve">Mileage to gigs, rehearsals, studio sessions</t>
  </si>
  <si>
    <t xml:space="preserve">Insurance</t>
  </si>
  <si>
    <t xml:space="preserve">Line 15</t>
  </si>
  <si>
    <t xml:space="preserve">Instrument insurance, equipment insurance, liability</t>
  </si>
  <si>
    <t xml:space="preserve">Repairs &amp; Maintenance</t>
  </si>
  <si>
    <t xml:space="preserve">Line 21</t>
  </si>
  <si>
    <t xml:space="preserve">Instrument repair, amp repair, equipment maintenance</t>
  </si>
  <si>
    <t xml:space="preserve">Legal &amp; Professional</t>
  </si>
  <si>
    <t xml:space="preserve">Line 17</t>
  </si>
  <si>
    <t xml:space="preserve">Music lawyer, accountant, BMI/ASCAP registration</t>
  </si>
  <si>
    <t xml:space="preserve">Taxes &amp; Licenses</t>
  </si>
  <si>
    <t xml:space="preserve">Line 23</t>
  </si>
  <si>
    <t xml:space="preserve">Business license, performance permits, BMI/ASCAP dues</t>
  </si>
  <si>
    <t xml:space="preserve">Travel</t>
  </si>
  <si>
    <t xml:space="preserve">Line 24a</t>
  </si>
  <si>
    <t xml:space="preserve">Touring expenses, hotels, flights to out-of-town gigs</t>
  </si>
  <si>
    <t xml:space="preserve">Meals (50%)</t>
  </si>
  <si>
    <t xml:space="preserve">Line 24b</t>
  </si>
  <si>
    <t xml:space="preserve">Meals on tour, networking dinners (50%)</t>
  </si>
  <si>
    <t xml:space="preserve">Utilities</t>
  </si>
  <si>
    <t xml:space="preserve">Line 25</t>
  </si>
  <si>
    <t xml:space="preserve">Internet, phone, electricity (home studio)</t>
  </si>
  <si>
    <t xml:space="preserve">Depreciation</t>
  </si>
  <si>
    <t xml:space="preserve">Line 13</t>
  </si>
  <si>
    <t xml:space="preserve">Instruments, PA equipment, recording gear (accountant calculates)</t>
  </si>
  <si>
    <t xml:space="preserve">Other Expenses</t>
  </si>
  <si>
    <t xml:space="preserve">Line 27</t>
  </si>
  <si>
    <t xml:space="preserve">Music lessons, merch production, stage wardrobe, music videos</t>
  </si>
  <si>
    <t xml:space="preserve">Personal (NOT Deductible)</t>
  </si>
  <si>
    <t xml:space="preserve">N/A</t>
  </si>
  <si>
    <t xml:space="preserve">Personal entertainment, personal streaming subscriptions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</si>
  <si>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</si>
  <si>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</si>
  <si>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</si>
  <si>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</si>
  <si>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</si>
  <si>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</si>
  <si>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</si>
  <si>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</si>
  <si>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</si>
  <si>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</si>
  <si>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</si>
  <si>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Venmo - Wedding gig payment</t>
  </si>
  <si>
    <t xml:space="preserve">Venmo</t>
  </si>
  <si>
    <t xml:space="preserve">Example: delete this row</t>
  </si>
  <si>
    <t xml:space="preserve">01/12/25</t>
  </si>
  <si>
    <t xml:space="preserve">DistroKid - streaming royalties</t>
  </si>
  <si>
    <t xml:space="preserve">Bank Transfer</t>
  </si>
  <si>
    <t xml:space="preserve">Q4 royalties</t>
  </si>
  <si>
    <t xml:space="preserve">01/15/25</t>
  </si>
  <si>
    <t xml:space="preserve">Sweetwater - new mic cable</t>
  </si>
  <si>
    <t xml:space="preserve">Credit Card</t>
  </si>
  <si>
    <t xml:space="preserve">Example row - delete me</t>
  </si>
  <si>
    <t xml:space="preserve">01/18/25</t>
  </si>
  <si>
    <t xml:space="preserve">Pro Tools subscription</t>
  </si>
  <si>
    <t xml:space="preserve">Monthly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</si>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</sst>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9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26" t="s">
        <v>100</v>
      </c>
      <c r="B22" s="27" t="s">
        <v>101</v>
      </c>
      <c r="C22" s="28" t="s">
        <v>102</v>
      </c>
    </row>
    <row r="23" customFormat="false" ht="15" hidden="false" customHeight="false" outlineLevel="0" collapsed="false">
      <c r="A23" s="29" t="s">
        <v>103</v>
      </c>
      <c r="B23" s="24" t="s">
        <v>104</v>
      </c>
      <c r="C23" s="25" t="s">
        <v>105</v>
      </c>
    </row>
    <row r="24" customFormat="false" ht="15" hidden="false" customHeight="false" outlineLevel="0" collapsed="false">
      <c r="A24" s="18" t="s">
        <v>106</v>
      </c>
      <c r="B24" s="27" t="s">
        <v>107</v>
      </c>
      <c r="C24" s="28" t="s">
        <v>108</v>
      </c>
    </row>
    <row r="25" customFormat="false" ht="15" hidden="false" customHeight="false" outlineLevel="0" collapsed="false">
      <c r="A25" s="23" t="s">
        <v>109</v>
      </c>
      <c r="B25" s="24" t="s">
        <v>107</v>
      </c>
      <c r="C25" s="25" t="s">
        <v>110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111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112</v>
      </c>
    </row>
    <row r="5" customFormat="false" ht="15" hidden="false" customHeight="false" outlineLevel="0" collapsed="false">
      <c r="A5" s="17" t="s">
        <v>113</v>
      </c>
      <c r="B5" s="17" t="s">
        <v>114</v>
      </c>
      <c r="C5" s="17" t="s">
        <v>115</v>
      </c>
      <c r="D5" s="17" t="s">
        <v>116</v>
      </c>
      <c r="E5" s="17" t="s">
        <v>46</v>
      </c>
      <c r="F5" s="17" t="s">
        <v>117</v>
      </c>
      <c r="G5" s="17" t="s">
        <v>118</v>
      </c>
    </row>
    <row r="6" customFormat="false" ht="15" hidden="false" customHeight="false" outlineLevel="0" collapsed="false">
      <c r="A6" s="31" t="s">
        <v>119</v>
      </c>
      <c r="B6" s="32" t="s">
        <v>120</v>
      </c>
      <c r="C6" s="33" t="n">
        <v>1500</v>
      </c>
      <c r="D6" s="34"/>
      <c r="E6" s="32" t="s">
        <v>49</v>
      </c>
      <c r="F6" s="35" t="s">
        <v>121</v>
      </c>
      <c r="G6" s="36" t="s">
        <v>122</v>
      </c>
    </row>
    <row r="7" customFormat="false" ht="15" hidden="false" customHeight="false" outlineLevel="0" collapsed="false">
      <c r="A7" s="37" t="s">
        <v>123</v>
      </c>
      <c r="B7" s="38" t="s">
        <v>124</v>
      </c>
      <c r="C7" s="39" t="n">
        <v>285</v>
      </c>
      <c r="D7" s="40"/>
      <c r="E7" s="38" t="s">
        <v>49</v>
      </c>
      <c r="F7" s="41" t="s">
        <v>125</v>
      </c>
      <c r="G7" s="42" t="s">
        <v>126</v>
      </c>
    </row>
    <row r="8" customFormat="false" ht="15" hidden="false" customHeight="false" outlineLevel="0" collapsed="false">
      <c r="A8" s="31" t="s">
        <v>127</v>
      </c>
      <c r="B8" s="32" t="s">
        <v>128</v>
      </c>
      <c r="C8" s="34"/>
      <c r="D8" s="33" t="n">
        <v>45</v>
      </c>
      <c r="E8" s="32" t="s">
        <v>61</v>
      </c>
      <c r="F8" s="35" t="s">
        <v>129</v>
      </c>
      <c r="G8" s="36" t="s">
        <v>130</v>
      </c>
    </row>
    <row r="9" customFormat="false" ht="15" hidden="false" customHeight="false" outlineLevel="0" collapsed="false">
      <c r="A9" s="37" t="s">
        <v>131</v>
      </c>
      <c r="B9" s="38" t="s">
        <v>132</v>
      </c>
      <c r="C9" s="40"/>
      <c r="D9" s="39" t="n">
        <v>29.99</v>
      </c>
      <c r="E9" s="38" t="s">
        <v>64</v>
      </c>
      <c r="F9" s="41" t="s">
        <v>129</v>
      </c>
      <c r="G9" s="42" t="s">
        <v>133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Categories!$A$5:$A$25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134</v>
      </c>
    </row>
    <row r="2" customFormat="false" ht="15" hidden="false" customHeight="false" outlineLevel="0" collapsed="false">
      <c r="A2" s="3" t="s">
        <v>135</v>
      </c>
    </row>
    <row r="3" customFormat="false" ht="23.85" hidden="false" customHeight="false" outlineLevel="0" collapsed="false">
      <c r="A3" s="45" t="s">
        <v>136</v>
      </c>
    </row>
    <row r="5" customFormat="false" ht="15" hidden="false" customHeight="false" outlineLevel="0" collapsed="false">
      <c r="A5" s="46" t="s">
        <v>137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138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139</v>
      </c>
      <c r="B8" s="49" t="s">
        <v>140</v>
      </c>
      <c r="C8" s="49" t="s">
        <v>47</v>
      </c>
    </row>
    <row r="9" customFormat="false" ht="15" hidden="false" customHeight="false" outlineLevel="0" collapsed="false">
      <c r="A9" s="18" t="s">
        <v>141</v>
      </c>
      <c r="B9" s="50" t="n">
        <f aca="false">SUMPRODUCT((Transactions!E6:E505="Income")*(Transactions!C6:C505))</f>
        <v>1785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142</v>
      </c>
      <c r="B11" s="52" t="n">
        <f aca="false">B9-B10</f>
        <v>1785</v>
      </c>
      <c r="C11" s="53" t="s">
        <v>143</v>
      </c>
    </row>
    <row r="13" customFormat="false" ht="15" hidden="false" customHeight="false" outlineLevel="0" collapsed="false">
      <c r="A13" s="54" t="s">
        <v>144</v>
      </c>
      <c r="B13" s="55" t="s">
        <v>140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SUMPRODUCT((Transactions!E6:E505="Contract Labor")*(Transactions!D6:D505))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SUMPRODUCT((Transactions!E6:E505="Commissions &amp; Fees")*(Transactions!D6:D505))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SUMPRODUCT((Transactions!E6:E505="Supplies")*(Transactions!D6:D505))</f>
        <v>45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SUMPRODUCT((Transactions!E6:E505="Office Expense")*(Transactions!D6:D505))</f>
        <v>29.99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SUMPRODUCT((Transactions!E6:E505="Rent (Other)")*(Transactions!D6:D505))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SUMPRODUCT((Transactions!E6:E505="Rent (Vehicles/Equipment)")*(Transactions!D6:D505))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SUMPRODUCT((Transactions!E6:E505="Advertising")*(Transactions!D6:D505))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SUMPRODUCT((Transactions!E6:E505="Car &amp; Truck Expenses")*(Transactions!D6:D505))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SUMPRODUCT((Transactions!E6:E505="Insurance")*(Transactions!D6:D505))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SUMPRODUCT((Transactions!E6:E505="Repairs &amp; Maintenance")*(Transactions!D6:D505))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SUMPRODUCT((Transactions!E6:E505="Legal &amp; Professional")*(Transactions!D6:D505))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SUMPRODUCT((Transactions!E6:E505="Taxes &amp; Licenses")*(Transactions!D6:D505))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SUMPRODUCT((Transactions!E6:E505="Travel")*(Transactions!D6:D505))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40" t="n">
        <f aca="false">SUMPRODUCT((Transactions!E6:E505="Meals (50%)")*(Transactions!D6:D505))</f>
        <v>0</v>
      </c>
      <c r="C27" s="27" t="s">
        <v>95</v>
      </c>
    </row>
    <row r="28" customFormat="false" ht="15" hidden="false" customHeight="false" outlineLevel="0" collapsed="false">
      <c r="A28" s="29" t="s">
        <v>97</v>
      </c>
      <c r="B28" s="34" t="n">
        <f aca="false">SUMPRODUCT((Transactions!E6:E505="Utilities")*(Transactions!D6:D505))</f>
        <v>0</v>
      </c>
      <c r="C28" s="24" t="s">
        <v>98</v>
      </c>
    </row>
    <row r="29" customFormat="false" ht="15" hidden="false" customHeight="false" outlineLevel="0" collapsed="false">
      <c r="A29" s="26" t="s">
        <v>100</v>
      </c>
      <c r="B29" s="40" t="n">
        <f aca="false">SUMPRODUCT((Transactions!E6:E505="Depreciation")*(Transactions!D6:D505))</f>
        <v>0</v>
      </c>
      <c r="C29" s="27" t="s">
        <v>101</v>
      </c>
    </row>
    <row r="30" customFormat="false" ht="15" hidden="false" customHeight="false" outlineLevel="0" collapsed="false">
      <c r="A30" s="29" t="s">
        <v>103</v>
      </c>
      <c r="B30" s="34" t="n">
        <f aca="false">SUMPRODUCT((Transactions!E6:E505="Other Expenses")*(Transactions!D6:D505))</f>
        <v>0</v>
      </c>
      <c r="C30" s="24" t="s">
        <v>104</v>
      </c>
    </row>
    <row r="31" customFormat="false" ht="15" hidden="false" customHeight="false" outlineLevel="0" collapsed="false">
      <c r="A31" s="56" t="s">
        <v>145</v>
      </c>
      <c r="B31" s="57" t="n">
        <f aca="false">SUM(B14:B30)</f>
        <v>74.99</v>
      </c>
      <c r="C31" s="53" t="s">
        <v>146</v>
      </c>
    </row>
    <row r="33" customFormat="false" ht="20.85" hidden="false" customHeight="false" outlineLevel="0" collapsed="false">
      <c r="A33" s="58" t="s">
        <v>147</v>
      </c>
      <c r="B33" s="59" t="n">
        <f aca="false">B11-B31</f>
        <v>1710.01</v>
      </c>
      <c r="C33" s="60" t="s">
        <v>148</v>
      </c>
    </row>
    <row r="35" customFormat="false" ht="15" hidden="false" customHeight="false" outlineLevel="0" collapsed="false">
      <c r="A35" s="61" t="s">
        <v>149</v>
      </c>
      <c r="B35" s="62"/>
    </row>
    <row r="36" customFormat="false" ht="15" hidden="false" customHeight="false" outlineLevel="0" collapsed="false">
      <c r="A36" s="26" t="s">
        <v>150</v>
      </c>
      <c r="B36" s="40" t="n">
        <f aca="false">MAX(0,B33*0.9235*0.153)</f>
        <v>241.616717955</v>
      </c>
    </row>
    <row r="37" customFormat="false" ht="15" hidden="false" customHeight="false" outlineLevel="0" collapsed="false">
      <c r="A37" s="26" t="s">
        <v>151</v>
      </c>
      <c r="B37" s="40" t="n">
        <f aca="false">B36/2</f>
        <v>120.8083589775</v>
      </c>
    </row>
    <row r="39" customFormat="false" ht="15" hidden="false" customHeight="false" outlineLevel="0" collapsed="false">
      <c r="A39" s="63" t="s">
        <v>152</v>
      </c>
      <c r="B39" s="29"/>
    </row>
    <row r="40" customFormat="false" ht="15" hidden="false" customHeight="false" outlineLevel="0" collapsed="false">
      <c r="A40" s="26" t="s">
        <v>153</v>
      </c>
      <c r="B40" s="40" t="n">
        <f aca="false">SUMPRODUCT((Transactions!E6:E505="Personal (NOT Deductible)")*(Transactions!D6:D505))</f>
        <v>0</v>
      </c>
    </row>
    <row r="41" customFormat="false" ht="15" hidden="false" customHeight="false" outlineLevel="0" collapsed="false">
      <c r="A41" s="26" t="s">
        <v>154</v>
      </c>
      <c r="B41" s="40" t="n">
        <f aca="false">SUMPRODUCT((Transactions!E6:E505="Transfer (NOT Income/Expense)")*(Transactions!C6:C505))+SUMPRODUCT((Transactions!E6:E505="Transfer (NOT Income/Expense)")*(Transactions!D6:D505))</f>
        <v>0</v>
      </c>
    </row>
    <row r="44" customFormat="false" ht="29.85" hidden="false" customHeight="false" outlineLevel="0" collapsed="false">
      <c r="A44" s="64" t="s">
        <v>155</v>
      </c>
      <c r="B44" s="9"/>
      <c r="C44" s="9"/>
    </row>
    <row r="45" customFormat="false" ht="23.85" hidden="false" customHeight="false" outlineLevel="0" collapsed="false">
      <c r="A45" s="65" t="s">
        <v>156</v>
      </c>
      <c r="B45" s="9"/>
      <c r="C45" s="9"/>
    </row>
    <row r="46" customFormat="false" ht="41.75" hidden="false" customHeight="false" outlineLevel="0" collapsed="false">
      <c r="A46" s="13" t="s">
        <v>157</v>
      </c>
      <c r="B46" s="9"/>
      <c r="C46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158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159</v>
      </c>
    </row>
    <row r="5" customFormat="false" ht="15" hidden="false" customHeight="false" outlineLevel="0" collapsed="false">
      <c r="A5" s="22"/>
      <c r="B5" s="17" t="s">
        <v>160</v>
      </c>
      <c r="C5" s="17" t="s">
        <v>161</v>
      </c>
      <c r="D5" s="17" t="s">
        <v>162</v>
      </c>
      <c r="E5" s="17" t="s">
        <v>163</v>
      </c>
      <c r="F5" s="17" t="s">
        <v>164</v>
      </c>
      <c r="G5" s="17" t="s">
        <v>165</v>
      </c>
      <c r="H5" s="17" t="s">
        <v>166</v>
      </c>
      <c r="I5" s="17" t="s">
        <v>167</v>
      </c>
      <c r="J5" s="17" t="s">
        <v>168</v>
      </c>
      <c r="K5" s="17" t="s">
        <v>169</v>
      </c>
      <c r="L5" s="17" t="s">
        <v>170</v>
      </c>
      <c r="M5" s="17" t="s">
        <v>171</v>
      </c>
      <c r="N5" s="66" t="s">
        <v>172</v>
      </c>
    </row>
    <row r="6" customFormat="false" ht="15" hidden="false" customHeight="false" outlineLevel="0" collapsed="false">
      <c r="A6" s="67" t="s">
        <v>139</v>
      </c>
      <c r="B6" s="40" t="n">
        <f aca="false">SUMPRODUCT((MONTH(Transactions!A6:A505)=1)*(Transactions!E6:E505="Income")*(Transactions!C6:C505))</f>
        <v>1785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1785</v>
      </c>
    </row>
    <row r="7" customFormat="false" ht="15" hidden="false" customHeight="false" outlineLevel="0" collapsed="false">
      <c r="A7" s="68" t="s">
        <v>144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74.99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74.99</v>
      </c>
    </row>
    <row r="8" customFormat="false" ht="15" hidden="false" customHeight="false" outlineLevel="0" collapsed="false">
      <c r="A8" s="51" t="s">
        <v>173</v>
      </c>
      <c r="B8" s="52" t="n">
        <f aca="false">B6-B7</f>
        <v>1710.01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1710.01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2026-03-27T00:36:57Z</dcterms:created>
  <dc:creator>openpyxl</dc:creator>
  <dc:description/>
  <dc:language>en-US</dc:language>
  <cp:lastModifiedBy/>
  <dcterms:modified xsi:type="dcterms:W3CDTF">2026-03-27T00:36:57Z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