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<sst xmlns="http://schemas.openxmlformats.org/spreadsheetml/2006/main" count="228" uniqueCount="171">
  <si>
    <t xml:space="preserve">ScheduleC.App</t>
  </si>
  <si>
    <t xml:space="preserve">Landscaping &amp; Lawn Care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</si>
  <si>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</si>
  <si>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</si>
  <si>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</si>
  <si>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</si>
  <si>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</si>
  <si>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</si>
  <si>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</si>
  <si>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</si>
  <si>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</si>
  <si>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</si>
  <si>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</si>
  <si>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</si>
  <si>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</si>
  <si>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</si>
  <si>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</si>
  <si>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</si>
  <si>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</si>
  <si>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</si>
  <si>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</si>
  <si>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</si>
  <si>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</si>
  <si>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</si>
  <si>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Landscaping &amp; Lawn Care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</si>
  <si>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</si>
  <si>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</si>
  <si>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</si>
  <si>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</si>
  <si>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</si>
  <si>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</si>
  <si>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</si>
  <si>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</si>
  <si>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</si>
  <si>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</si>
  <si>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</si>
  <si>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</si>
  <si>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</si>
  <si>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</si>
  <si>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</si>
  <si>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</si>
  <si>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</si>
  <si>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</si>
  <si>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</si>
  <si>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</si>
  <si>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Landscaping &amp; Lawn Care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</si>
  <si>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</si>
  <si>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</si>
  <si>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</si>
  <si>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</si>
  <si>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</si>
  <si>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Customer payments, recurring lawn care, project deposits</t>
  </si>
  <si>
    <t xml:space="preserve">Returns &amp; Allowances</t>
  </si>
  <si>
    <t xml:space="preserve">Line 2</t>
  </si>
  <si>
    <t xml:space="preserve">Refunds to customers</t>
  </si>
  <si>
    <t xml:space="preserve">Contract Labor</t>
  </si>
  <si>
    <t xml:space="preserve">Line 11</t>
  </si>
  <si>
    <t xml:space="preserve">Payments to crew members, subcontractors, day laborers</t>
  </si>
  <si>
    <t xml:space="preserve">Supplies</t>
  </si>
  <si>
    <t xml:space="preserve">Line 22</t>
  </si>
  <si>
    <t xml:space="preserve">Seed, fertilizer, mulch, plants, soil, weed killer, bags</t>
  </si>
  <si>
    <t xml:space="preserve">Car &amp; Truck Expenses</t>
  </si>
  <si>
    <t xml:space="preserve">Line 9</t>
  </si>
  <si>
    <t xml:space="preserve">Gas for truck/trailer, oil, tires, repairs</t>
  </si>
  <si>
    <t xml:space="preserve">Insurance</t>
  </si>
  <si>
    <t xml:space="preserve">Line 15</t>
  </si>
  <si>
    <t xml:space="preserve">General liability, workers comp, vehicle, equipment insurance</t>
  </si>
  <si>
    <t xml:space="preserve">Rent (Vehicles/Equipment)</t>
  </si>
  <si>
    <t xml:space="preserve">Line 20a</t>
  </si>
  <si>
    <t xml:space="preserve">Equipment rental, trailer rental, stump grinder rental</t>
  </si>
  <si>
    <t xml:space="preserve">Rent (Other)</t>
  </si>
  <si>
    <t xml:space="preserve">Line 20b</t>
  </si>
  <si>
    <t xml:space="preserve">Shop/yard rent, storage unit for equipment</t>
  </si>
  <si>
    <t xml:space="preserve">Repairs &amp; Maintenance</t>
  </si>
  <si>
    <t xml:space="preserve">Line 21</t>
  </si>
  <si>
    <t xml:space="preserve">Mower repair, trimmer repair, blower maintenance, blade sharpening</t>
  </si>
  <si>
    <t xml:space="preserve">Advertising</t>
  </si>
  <si>
    <t xml:space="preserve">Line 8</t>
  </si>
  <si>
    <t xml:space="preserve">Door hangers, yard signs, Google ads, Yelp, website</t>
  </si>
  <si>
    <t xml:space="preserve">Office Expense</t>
  </si>
  <si>
    <t xml:space="preserve">Line 18</t>
  </si>
  <si>
    <t xml:space="preserve">Phone bill, scheduling software, invoicing app</t>
  </si>
  <si>
    <t xml:space="preserve">Legal &amp; Professional</t>
  </si>
  <si>
    <t xml:space="preserve">Line 17</t>
  </si>
  <si>
    <t xml:space="preserve">Accountant, lawyer, tax prep, permits</t>
  </si>
  <si>
    <t xml:space="preserve">Taxes &amp; Licenses</t>
  </si>
  <si>
    <t xml:space="preserve">Line 23</t>
  </si>
  <si>
    <t xml:space="preserve">Business license, pesticide applicator license, DMV</t>
  </si>
  <si>
    <t xml:space="preserve">Utilities</t>
  </si>
  <si>
    <t xml:space="preserve">Line 25</t>
  </si>
  <si>
    <t xml:space="preserve">Shop electricity, water for mixing</t>
  </si>
  <si>
    <t xml:space="preserve">Travel</t>
  </si>
  <si>
    <t xml:space="preserve">Line 24a</t>
  </si>
  <si>
    <t xml:space="preserve">Tolls, parking, out-of-area jobs</t>
  </si>
  <si>
    <t xml:space="preserve">Meals (50%)</t>
  </si>
  <si>
    <t xml:space="preserve">Line 24b</t>
  </si>
  <si>
    <t xml:space="preserve">Crew meals on job sites (50% deductible)</t>
  </si>
  <si>
    <t xml:space="preserve">Depreciation</t>
  </si>
  <si>
    <t xml:space="preserve">Line 13</t>
  </si>
  <si>
    <t xml:space="preserve">Mowers, trucks, trailers, major equipment (accountant calculates)</t>
  </si>
  <si>
    <t xml:space="preserve">Other Expenses</t>
  </si>
  <si>
    <t xml:space="preserve">Line 27</t>
  </si>
  <si>
    <t xml:space="preserve">Dump fees, uniforms, safety gear, blade replacement, small tools</t>
  </si>
  <si>
    <t xml:space="preserve">Personal (NOT Deductible)</t>
  </si>
  <si>
    <t xml:space="preserve">N/A</t>
  </si>
  <si>
    <t xml:space="preserve">Groceries, clothing, entertainment, family expenses</t>
  </si>
  <si>
    <t xml:space="preserve">Transfer (NOT Income/Expense)</t>
  </si>
  <si>
    <t xml:space="preserve">Moving money between your own accounts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</si>
  <si>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</si>
  <si>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</si>
  <si>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</si>
  <si>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</si>
  <si>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</si>
  <si>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</si>
  <si>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</si>
  <si>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</si>
  <si>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</si>
  <si>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Zelle from Maria Garcia - monthly lawn</t>
  </si>
  <si>
    <t xml:space="preserve">Zelle</t>
  </si>
  <si>
    <t xml:space="preserve">Example: delete this row</t>
  </si>
  <si>
    <t xml:space="preserve">Home Depot - mulch and fertilizer</t>
  </si>
  <si>
    <t xml:space="preserve">Debit Card</t>
  </si>
  <si>
    <t xml:space="preserve">Garcia job</t>
  </si>
  <si>
    <t xml:space="preserve">01/12/25</t>
  </si>
  <si>
    <t xml:space="preserve">Shell Gas Station</t>
  </si>
  <si>
    <t xml:space="preserve">Fill up truck</t>
  </si>
  <si>
    <t xml:space="preserve">Zelle to Carlos - crew helper</t>
  </si>
  <si>
    <t xml:space="preserve">Get W-9</t>
  </si>
  <si>
    <t xml:space="preserve">01/15/25</t>
  </si>
  <si>
    <t xml:space="preserve">STIHL dealer - trimmer line</t>
  </si>
  <si>
    <t xml:space="preserve">Replacement line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</si>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</sst>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9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26" t="s">
        <v>100</v>
      </c>
      <c r="B22" s="27" t="s">
        <v>101</v>
      </c>
      <c r="C22" s="28" t="s">
        <v>102</v>
      </c>
    </row>
    <row r="23" customFormat="false" ht="15" hidden="false" customHeight="false" outlineLevel="0" collapsed="false">
      <c r="A23" s="23" t="s">
        <v>103</v>
      </c>
      <c r="B23" s="24" t="s">
        <v>104</v>
      </c>
      <c r="C23" s="25" t="s">
        <v>105</v>
      </c>
    </row>
    <row r="24" customFormat="false" ht="15" hidden="false" customHeight="false" outlineLevel="0" collapsed="false">
      <c r="A24" s="18" t="s">
        <v>106</v>
      </c>
      <c r="B24" s="27" t="s">
        <v>104</v>
      </c>
      <c r="C24" s="28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108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109</v>
      </c>
    </row>
    <row r="5" customFormat="false" ht="15" hidden="false" customHeight="false" outlineLevel="0" collapsed="false">
      <c r="A5" s="17" t="s">
        <v>110</v>
      </c>
      <c r="B5" s="17" t="s">
        <v>111</v>
      </c>
      <c r="C5" s="17" t="s">
        <v>112</v>
      </c>
      <c r="D5" s="17" t="s">
        <v>113</v>
      </c>
      <c r="E5" s="17" t="s">
        <v>46</v>
      </c>
      <c r="F5" s="17" t="s">
        <v>114</v>
      </c>
      <c r="G5" s="17" t="s">
        <v>115</v>
      </c>
    </row>
    <row r="6" customFormat="false" ht="15" hidden="false" customHeight="false" outlineLevel="0" collapsed="false">
      <c r="A6" s="31" t="s">
        <v>116</v>
      </c>
      <c r="B6" s="32" t="s">
        <v>117</v>
      </c>
      <c r="C6" s="33" t="n">
        <v>200</v>
      </c>
      <c r="D6" s="34"/>
      <c r="E6" s="32" t="s">
        <v>49</v>
      </c>
      <c r="F6" s="35" t="s">
        <v>118</v>
      </c>
      <c r="G6" s="36" t="s">
        <v>119</v>
      </c>
    </row>
    <row r="7" customFormat="false" ht="15" hidden="false" customHeight="false" outlineLevel="0" collapsed="false">
      <c r="A7" s="37" t="s">
        <v>116</v>
      </c>
      <c r="B7" s="38" t="s">
        <v>120</v>
      </c>
      <c r="C7" s="39"/>
      <c r="D7" s="40" t="n">
        <v>185</v>
      </c>
      <c r="E7" s="38" t="s">
        <v>58</v>
      </c>
      <c r="F7" s="41" t="s">
        <v>121</v>
      </c>
      <c r="G7" s="42" t="s">
        <v>122</v>
      </c>
    </row>
    <row r="8" customFormat="false" ht="15" hidden="false" customHeight="false" outlineLevel="0" collapsed="false">
      <c r="A8" s="31" t="s">
        <v>123</v>
      </c>
      <c r="B8" s="32" t="s">
        <v>124</v>
      </c>
      <c r="C8" s="34"/>
      <c r="D8" s="33" t="n">
        <v>78</v>
      </c>
      <c r="E8" s="32" t="s">
        <v>61</v>
      </c>
      <c r="F8" s="35" t="s">
        <v>121</v>
      </c>
      <c r="G8" s="36" t="s">
        <v>125</v>
      </c>
    </row>
    <row r="9" customFormat="false" ht="15" hidden="false" customHeight="false" outlineLevel="0" collapsed="false">
      <c r="A9" s="37" t="s">
        <v>123</v>
      </c>
      <c r="B9" s="38" t="s">
        <v>126</v>
      </c>
      <c r="C9" s="39"/>
      <c r="D9" s="40" t="n">
        <v>300</v>
      </c>
      <c r="E9" s="38" t="s">
        <v>55</v>
      </c>
      <c r="F9" s="41" t="s">
        <v>118</v>
      </c>
      <c r="G9" s="42" t="s">
        <v>127</v>
      </c>
    </row>
    <row r="10" customFormat="false" ht="15" hidden="false" customHeight="false" outlineLevel="0" collapsed="false">
      <c r="A10" s="31" t="s">
        <v>128</v>
      </c>
      <c r="B10" s="32" t="s">
        <v>129</v>
      </c>
      <c r="C10" s="34"/>
      <c r="D10" s="33" t="n">
        <v>24.99</v>
      </c>
      <c r="E10" s="32" t="s">
        <v>100</v>
      </c>
      <c r="F10" s="35" t="s">
        <v>121</v>
      </c>
      <c r="G10" s="36" t="s">
        <v>130</v>
      </c>
    </row>
    <row r="11" customFormat="false" ht="15" hidden="false" customHeight="false" outlineLevel="0" collapsed="false">
      <c r="A11" s="43"/>
      <c r="B11" s="26"/>
      <c r="C11" s="39"/>
      <c r="D11" s="39"/>
      <c r="E11" s="26"/>
      <c r="F11" s="27"/>
      <c r="G11" s="28"/>
    </row>
    <row r="12" customFormat="false" ht="15" hidden="false" customHeight="false" outlineLevel="0" collapsed="false">
      <c r="A12" s="44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3"/>
      <c r="B13" s="26"/>
      <c r="C13" s="39"/>
      <c r="D13" s="39"/>
      <c r="E13" s="26"/>
      <c r="F13" s="27"/>
      <c r="G13" s="28"/>
    </row>
    <row r="14" customFormat="false" ht="15" hidden="false" customHeight="false" outlineLevel="0" collapsed="false">
      <c r="A14" s="44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3"/>
      <c r="B15" s="26"/>
      <c r="C15" s="39"/>
      <c r="D15" s="39"/>
      <c r="E15" s="26"/>
      <c r="F15" s="27"/>
      <c r="G15" s="28"/>
    </row>
    <row r="16" customFormat="false" ht="15" hidden="false" customHeight="false" outlineLevel="0" collapsed="false">
      <c r="A16" s="44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3"/>
      <c r="B17" s="26"/>
      <c r="C17" s="39"/>
      <c r="D17" s="39"/>
      <c r="E17" s="26"/>
      <c r="F17" s="27"/>
      <c r="G17" s="28"/>
    </row>
    <row r="18" customFormat="false" ht="15" hidden="false" customHeight="false" outlineLevel="0" collapsed="false">
      <c r="A18" s="44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3"/>
      <c r="B19" s="26"/>
      <c r="C19" s="39"/>
      <c r="D19" s="39"/>
      <c r="E19" s="26"/>
      <c r="F19" s="27"/>
      <c r="G19" s="28"/>
    </row>
    <row r="20" customFormat="false" ht="15" hidden="false" customHeight="false" outlineLevel="0" collapsed="false">
      <c r="A20" s="44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3"/>
      <c r="B21" s="26"/>
      <c r="C21" s="39"/>
      <c r="D21" s="39"/>
      <c r="E21" s="26"/>
      <c r="F21" s="27"/>
      <c r="G21" s="28"/>
    </row>
    <row r="22" customFormat="false" ht="15" hidden="false" customHeight="false" outlineLevel="0" collapsed="false">
      <c r="A22" s="44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3"/>
      <c r="B23" s="26"/>
      <c r="C23" s="39"/>
      <c r="D23" s="39"/>
      <c r="E23" s="26"/>
      <c r="F23" s="27"/>
      <c r="G23" s="28"/>
    </row>
    <row r="24" customFormat="false" ht="15" hidden="false" customHeight="false" outlineLevel="0" collapsed="false">
      <c r="A24" s="44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3"/>
      <c r="B25" s="26"/>
      <c r="C25" s="39"/>
      <c r="D25" s="39"/>
      <c r="E25" s="26"/>
      <c r="F25" s="27"/>
      <c r="G25" s="28"/>
    </row>
    <row r="26" customFormat="false" ht="15" hidden="false" customHeight="false" outlineLevel="0" collapsed="false">
      <c r="A26" s="44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3"/>
      <c r="B27" s="26"/>
      <c r="C27" s="39"/>
      <c r="D27" s="39"/>
      <c r="E27" s="26"/>
      <c r="F27" s="27"/>
      <c r="G27" s="28"/>
    </row>
    <row r="28" customFormat="false" ht="15" hidden="false" customHeight="false" outlineLevel="0" collapsed="false">
      <c r="A28" s="44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3"/>
      <c r="B29" s="26"/>
      <c r="C29" s="39"/>
      <c r="D29" s="39"/>
      <c r="E29" s="26"/>
      <c r="F29" s="27"/>
      <c r="G29" s="28"/>
    </row>
    <row r="30" customFormat="false" ht="15" hidden="false" customHeight="false" outlineLevel="0" collapsed="false">
      <c r="A30" s="44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3"/>
      <c r="B31" s="26"/>
      <c r="C31" s="39"/>
      <c r="D31" s="39"/>
      <c r="E31" s="26"/>
      <c r="F31" s="27"/>
      <c r="G31" s="28"/>
    </row>
    <row r="32" customFormat="false" ht="15" hidden="false" customHeight="false" outlineLevel="0" collapsed="false">
      <c r="A32" s="44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3"/>
      <c r="B33" s="26"/>
      <c r="C33" s="39"/>
      <c r="D33" s="39"/>
      <c r="E33" s="26"/>
      <c r="F33" s="27"/>
      <c r="G33" s="28"/>
    </row>
    <row r="34" customFormat="false" ht="15" hidden="false" customHeight="false" outlineLevel="0" collapsed="false">
      <c r="A34" s="44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3"/>
      <c r="B35" s="26"/>
      <c r="C35" s="39"/>
      <c r="D35" s="39"/>
      <c r="E35" s="26"/>
      <c r="F35" s="27"/>
      <c r="G35" s="28"/>
    </row>
    <row r="36" customFormat="false" ht="15" hidden="false" customHeight="false" outlineLevel="0" collapsed="false">
      <c r="A36" s="44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3"/>
      <c r="B37" s="26"/>
      <c r="C37" s="39"/>
      <c r="D37" s="39"/>
      <c r="E37" s="26"/>
      <c r="F37" s="27"/>
      <c r="G37" s="28"/>
    </row>
    <row r="38" customFormat="false" ht="15" hidden="false" customHeight="false" outlineLevel="0" collapsed="false">
      <c r="A38" s="44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3"/>
      <c r="B39" s="26"/>
      <c r="C39" s="39"/>
      <c r="D39" s="39"/>
      <c r="E39" s="26"/>
      <c r="F39" s="27"/>
      <c r="G39" s="28"/>
    </row>
    <row r="40" customFormat="false" ht="15" hidden="false" customHeight="false" outlineLevel="0" collapsed="false">
      <c r="A40" s="44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3"/>
      <c r="B41" s="26"/>
      <c r="C41" s="39"/>
      <c r="D41" s="39"/>
      <c r="E41" s="26"/>
      <c r="F41" s="27"/>
      <c r="G41" s="28"/>
    </row>
    <row r="42" customFormat="false" ht="15" hidden="false" customHeight="false" outlineLevel="0" collapsed="false">
      <c r="A42" s="44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3"/>
      <c r="B43" s="26"/>
      <c r="C43" s="39"/>
      <c r="D43" s="39"/>
      <c r="E43" s="26"/>
      <c r="F43" s="27"/>
      <c r="G43" s="28"/>
    </row>
    <row r="44" customFormat="false" ht="15" hidden="false" customHeight="false" outlineLevel="0" collapsed="false">
      <c r="A44" s="44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3"/>
      <c r="B45" s="26"/>
      <c r="C45" s="39"/>
      <c r="D45" s="39"/>
      <c r="E45" s="26"/>
      <c r="F45" s="27"/>
      <c r="G45" s="28"/>
    </row>
    <row r="46" customFormat="false" ht="15" hidden="false" customHeight="false" outlineLevel="0" collapsed="false">
      <c r="A46" s="44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3"/>
      <c r="B47" s="26"/>
      <c r="C47" s="39"/>
      <c r="D47" s="39"/>
      <c r="E47" s="26"/>
      <c r="F47" s="27"/>
      <c r="G47" s="28"/>
    </row>
    <row r="48" customFormat="false" ht="15" hidden="false" customHeight="false" outlineLevel="0" collapsed="false">
      <c r="A48" s="44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3"/>
      <c r="B49" s="26"/>
      <c r="C49" s="39"/>
      <c r="D49" s="39"/>
      <c r="E49" s="26"/>
      <c r="F49" s="27"/>
      <c r="G49" s="28"/>
    </row>
    <row r="50" customFormat="false" ht="15" hidden="false" customHeight="false" outlineLevel="0" collapsed="false">
      <c r="A50" s="44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3"/>
      <c r="B51" s="26"/>
      <c r="C51" s="39"/>
      <c r="D51" s="39"/>
      <c r="E51" s="26"/>
      <c r="F51" s="27"/>
      <c r="G51" s="28"/>
    </row>
    <row r="52" customFormat="false" ht="15" hidden="false" customHeight="false" outlineLevel="0" collapsed="false">
      <c r="A52" s="44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3"/>
      <c r="B53" s="26"/>
      <c r="C53" s="39"/>
      <c r="D53" s="39"/>
      <c r="E53" s="26"/>
      <c r="F53" s="27"/>
      <c r="G53" s="28"/>
    </row>
    <row r="54" customFormat="false" ht="15" hidden="false" customHeight="false" outlineLevel="0" collapsed="false">
      <c r="A54" s="44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3"/>
      <c r="B55" s="26"/>
      <c r="C55" s="39"/>
      <c r="D55" s="39"/>
      <c r="E55" s="26"/>
      <c r="F55" s="27"/>
      <c r="G55" s="28"/>
    </row>
    <row r="56" customFormat="false" ht="15" hidden="false" customHeight="false" outlineLevel="0" collapsed="false">
      <c r="A56" s="44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3"/>
      <c r="B57" s="26"/>
      <c r="C57" s="39"/>
      <c r="D57" s="39"/>
      <c r="E57" s="26"/>
      <c r="F57" s="27"/>
      <c r="G57" s="28"/>
    </row>
    <row r="58" customFormat="false" ht="15" hidden="false" customHeight="false" outlineLevel="0" collapsed="false">
      <c r="A58" s="44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3"/>
      <c r="B59" s="26"/>
      <c r="C59" s="39"/>
      <c r="D59" s="39"/>
      <c r="E59" s="26"/>
      <c r="F59" s="27"/>
      <c r="G59" s="28"/>
    </row>
    <row r="60" customFormat="false" ht="15" hidden="false" customHeight="false" outlineLevel="0" collapsed="false">
      <c r="A60" s="44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3"/>
      <c r="B61" s="26"/>
      <c r="C61" s="39"/>
      <c r="D61" s="39"/>
      <c r="E61" s="26"/>
      <c r="F61" s="27"/>
      <c r="G61" s="28"/>
    </row>
    <row r="62" customFormat="false" ht="15" hidden="false" customHeight="false" outlineLevel="0" collapsed="false">
      <c r="A62" s="44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3"/>
      <c r="B63" s="26"/>
      <c r="C63" s="39"/>
      <c r="D63" s="39"/>
      <c r="E63" s="26"/>
      <c r="F63" s="27"/>
      <c r="G63" s="28"/>
    </row>
    <row r="64" customFormat="false" ht="15" hidden="false" customHeight="false" outlineLevel="0" collapsed="false">
      <c r="A64" s="44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3"/>
      <c r="B65" s="26"/>
      <c r="C65" s="39"/>
      <c r="D65" s="39"/>
      <c r="E65" s="26"/>
      <c r="F65" s="27"/>
      <c r="G65" s="28"/>
    </row>
    <row r="66" customFormat="false" ht="15" hidden="false" customHeight="false" outlineLevel="0" collapsed="false">
      <c r="A66" s="44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3"/>
      <c r="B67" s="26"/>
      <c r="C67" s="39"/>
      <c r="D67" s="39"/>
      <c r="E67" s="26"/>
      <c r="F67" s="27"/>
      <c r="G67" s="28"/>
    </row>
    <row r="68" customFormat="false" ht="15" hidden="false" customHeight="false" outlineLevel="0" collapsed="false">
      <c r="A68" s="44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3"/>
      <c r="B69" s="26"/>
      <c r="C69" s="39"/>
      <c r="D69" s="39"/>
      <c r="E69" s="26"/>
      <c r="F69" s="27"/>
      <c r="G69" s="28"/>
    </row>
    <row r="70" customFormat="false" ht="15" hidden="false" customHeight="false" outlineLevel="0" collapsed="false">
      <c r="A70" s="44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3"/>
      <c r="B71" s="26"/>
      <c r="C71" s="39"/>
      <c r="D71" s="39"/>
      <c r="E71" s="26"/>
      <c r="F71" s="27"/>
      <c r="G71" s="28"/>
    </row>
    <row r="72" customFormat="false" ht="15" hidden="false" customHeight="false" outlineLevel="0" collapsed="false">
      <c r="A72" s="44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3"/>
      <c r="B73" s="26"/>
      <c r="C73" s="39"/>
      <c r="D73" s="39"/>
      <c r="E73" s="26"/>
      <c r="F73" s="27"/>
      <c r="G73" s="28"/>
    </row>
    <row r="74" customFormat="false" ht="15" hidden="false" customHeight="false" outlineLevel="0" collapsed="false">
      <c r="A74" s="44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3"/>
      <c r="B75" s="26"/>
      <c r="C75" s="39"/>
      <c r="D75" s="39"/>
      <c r="E75" s="26"/>
      <c r="F75" s="27"/>
      <c r="G75" s="28"/>
    </row>
    <row r="76" customFormat="false" ht="15" hidden="false" customHeight="false" outlineLevel="0" collapsed="false">
      <c r="A76" s="44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3"/>
      <c r="B77" s="26"/>
      <c r="C77" s="39"/>
      <c r="D77" s="39"/>
      <c r="E77" s="26"/>
      <c r="F77" s="27"/>
      <c r="G77" s="28"/>
    </row>
    <row r="78" customFormat="false" ht="15" hidden="false" customHeight="false" outlineLevel="0" collapsed="false">
      <c r="A78" s="44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3"/>
      <c r="B79" s="26"/>
      <c r="C79" s="39"/>
      <c r="D79" s="39"/>
      <c r="E79" s="26"/>
      <c r="F79" s="27"/>
      <c r="G79" s="28"/>
    </row>
    <row r="80" customFormat="false" ht="15" hidden="false" customHeight="false" outlineLevel="0" collapsed="false">
      <c r="A80" s="44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3"/>
      <c r="B81" s="26"/>
      <c r="C81" s="39"/>
      <c r="D81" s="39"/>
      <c r="E81" s="26"/>
      <c r="F81" s="27"/>
      <c r="G81" s="28"/>
    </row>
    <row r="82" customFormat="false" ht="15" hidden="false" customHeight="false" outlineLevel="0" collapsed="false">
      <c r="A82" s="44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3"/>
      <c r="B83" s="26"/>
      <c r="C83" s="39"/>
      <c r="D83" s="39"/>
      <c r="E83" s="26"/>
      <c r="F83" s="27"/>
      <c r="G83" s="28"/>
    </row>
    <row r="84" customFormat="false" ht="15" hidden="false" customHeight="false" outlineLevel="0" collapsed="false">
      <c r="A84" s="44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3"/>
      <c r="B85" s="26"/>
      <c r="C85" s="39"/>
      <c r="D85" s="39"/>
      <c r="E85" s="26"/>
      <c r="F85" s="27"/>
      <c r="G85" s="28"/>
    </row>
    <row r="86" customFormat="false" ht="15" hidden="false" customHeight="false" outlineLevel="0" collapsed="false">
      <c r="A86" s="44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3"/>
      <c r="B87" s="26"/>
      <c r="C87" s="39"/>
      <c r="D87" s="39"/>
      <c r="E87" s="26"/>
      <c r="F87" s="27"/>
      <c r="G87" s="28"/>
    </row>
    <row r="88" customFormat="false" ht="15" hidden="false" customHeight="false" outlineLevel="0" collapsed="false">
      <c r="A88" s="44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3"/>
      <c r="B89" s="26"/>
      <c r="C89" s="39"/>
      <c r="D89" s="39"/>
      <c r="E89" s="26"/>
      <c r="F89" s="27"/>
      <c r="G89" s="28"/>
    </row>
    <row r="90" customFormat="false" ht="15" hidden="false" customHeight="false" outlineLevel="0" collapsed="false">
      <c r="A90" s="44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3"/>
      <c r="B91" s="26"/>
      <c r="C91" s="39"/>
      <c r="D91" s="39"/>
      <c r="E91" s="26"/>
      <c r="F91" s="27"/>
      <c r="G91" s="28"/>
    </row>
    <row r="92" customFormat="false" ht="15" hidden="false" customHeight="false" outlineLevel="0" collapsed="false">
      <c r="A92" s="44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3"/>
      <c r="B93" s="26"/>
      <c r="C93" s="39"/>
      <c r="D93" s="39"/>
      <c r="E93" s="26"/>
      <c r="F93" s="27"/>
      <c r="G93" s="28"/>
    </row>
    <row r="94" customFormat="false" ht="15" hidden="false" customHeight="false" outlineLevel="0" collapsed="false">
      <c r="A94" s="44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3"/>
      <c r="B95" s="26"/>
      <c r="C95" s="39"/>
      <c r="D95" s="39"/>
      <c r="E95" s="26"/>
      <c r="F95" s="27"/>
      <c r="G95" s="28"/>
    </row>
    <row r="96" customFormat="false" ht="15" hidden="false" customHeight="false" outlineLevel="0" collapsed="false">
      <c r="A96" s="44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3"/>
      <c r="B97" s="26"/>
      <c r="C97" s="39"/>
      <c r="D97" s="39"/>
      <c r="E97" s="26"/>
      <c r="F97" s="27"/>
      <c r="G97" s="28"/>
    </row>
    <row r="98" customFormat="false" ht="15" hidden="false" customHeight="false" outlineLevel="0" collapsed="false">
      <c r="A98" s="44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3"/>
      <c r="B99" s="26"/>
      <c r="C99" s="39"/>
      <c r="D99" s="39"/>
      <c r="E99" s="26"/>
      <c r="F99" s="27"/>
      <c r="G99" s="28"/>
    </row>
    <row r="100" customFormat="false" ht="15" hidden="false" customHeight="false" outlineLevel="0" collapsed="false">
      <c r="A100" s="44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3"/>
      <c r="B101" s="26"/>
      <c r="C101" s="39"/>
      <c r="D101" s="39"/>
      <c r="E101" s="26"/>
      <c r="F101" s="27"/>
      <c r="G101" s="28"/>
    </row>
    <row r="102" customFormat="false" ht="15" hidden="false" customHeight="false" outlineLevel="0" collapsed="false">
      <c r="A102" s="44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3"/>
      <c r="B103" s="26"/>
      <c r="C103" s="39"/>
      <c r="D103" s="39"/>
      <c r="E103" s="26"/>
      <c r="F103" s="27"/>
      <c r="G103" s="28"/>
    </row>
    <row r="104" customFormat="false" ht="15" hidden="false" customHeight="false" outlineLevel="0" collapsed="false">
      <c r="A104" s="44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3"/>
      <c r="B105" s="26"/>
      <c r="C105" s="39"/>
      <c r="D105" s="39"/>
      <c r="E105" s="26"/>
      <c r="F105" s="27"/>
      <c r="G105" s="28"/>
    </row>
    <row r="106" customFormat="false" ht="15" hidden="false" customHeight="false" outlineLevel="0" collapsed="false">
      <c r="A106" s="44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3"/>
      <c r="B107" s="26"/>
      <c r="C107" s="39"/>
      <c r="D107" s="39"/>
      <c r="E107" s="26"/>
      <c r="F107" s="27"/>
      <c r="G107" s="28"/>
    </row>
    <row r="108" customFormat="false" ht="15" hidden="false" customHeight="false" outlineLevel="0" collapsed="false">
      <c r="A108" s="44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3"/>
      <c r="B109" s="26"/>
      <c r="C109" s="39"/>
      <c r="D109" s="39"/>
      <c r="E109" s="26"/>
      <c r="F109" s="27"/>
      <c r="G109" s="28"/>
    </row>
    <row r="110" customFormat="false" ht="15" hidden="false" customHeight="false" outlineLevel="0" collapsed="false">
      <c r="A110" s="44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3"/>
      <c r="B111" s="26"/>
      <c r="C111" s="39"/>
      <c r="D111" s="39"/>
      <c r="E111" s="26"/>
      <c r="F111" s="27"/>
      <c r="G111" s="28"/>
    </row>
    <row r="112" customFormat="false" ht="15" hidden="false" customHeight="false" outlineLevel="0" collapsed="false">
      <c r="A112" s="44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3"/>
      <c r="B113" s="26"/>
      <c r="C113" s="39"/>
      <c r="D113" s="39"/>
      <c r="E113" s="26"/>
      <c r="F113" s="27"/>
      <c r="G113" s="28"/>
    </row>
    <row r="114" customFormat="false" ht="15" hidden="false" customHeight="false" outlineLevel="0" collapsed="false">
      <c r="A114" s="44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3"/>
      <c r="B115" s="26"/>
      <c r="C115" s="39"/>
      <c r="D115" s="39"/>
      <c r="E115" s="26"/>
      <c r="F115" s="27"/>
      <c r="G115" s="28"/>
    </row>
    <row r="116" customFormat="false" ht="15" hidden="false" customHeight="false" outlineLevel="0" collapsed="false">
      <c r="A116" s="44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3"/>
      <c r="B117" s="26"/>
      <c r="C117" s="39"/>
      <c r="D117" s="39"/>
      <c r="E117" s="26"/>
      <c r="F117" s="27"/>
      <c r="G117" s="28"/>
    </row>
    <row r="118" customFormat="false" ht="15" hidden="false" customHeight="false" outlineLevel="0" collapsed="false">
      <c r="A118" s="44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3"/>
      <c r="B119" s="26"/>
      <c r="C119" s="39"/>
      <c r="D119" s="39"/>
      <c r="E119" s="26"/>
      <c r="F119" s="27"/>
      <c r="G119" s="28"/>
    </row>
    <row r="120" customFormat="false" ht="15" hidden="false" customHeight="false" outlineLevel="0" collapsed="false">
      <c r="A120" s="44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3"/>
      <c r="B121" s="26"/>
      <c r="C121" s="39"/>
      <c r="D121" s="39"/>
      <c r="E121" s="26"/>
      <c r="F121" s="27"/>
      <c r="G121" s="28"/>
    </row>
    <row r="122" customFormat="false" ht="15" hidden="false" customHeight="false" outlineLevel="0" collapsed="false">
      <c r="A122" s="44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3"/>
      <c r="B123" s="26"/>
      <c r="C123" s="39"/>
      <c r="D123" s="39"/>
      <c r="E123" s="26"/>
      <c r="F123" s="27"/>
      <c r="G123" s="28"/>
    </row>
    <row r="124" customFormat="false" ht="15" hidden="false" customHeight="false" outlineLevel="0" collapsed="false">
      <c r="A124" s="44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3"/>
      <c r="B125" s="26"/>
      <c r="C125" s="39"/>
      <c r="D125" s="39"/>
      <c r="E125" s="26"/>
      <c r="F125" s="27"/>
      <c r="G125" s="28"/>
    </row>
    <row r="126" customFormat="false" ht="15" hidden="false" customHeight="false" outlineLevel="0" collapsed="false">
      <c r="A126" s="44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3"/>
      <c r="B127" s="26"/>
      <c r="C127" s="39"/>
      <c r="D127" s="39"/>
      <c r="E127" s="26"/>
      <c r="F127" s="27"/>
      <c r="G127" s="28"/>
    </row>
    <row r="128" customFormat="false" ht="15" hidden="false" customHeight="false" outlineLevel="0" collapsed="false">
      <c r="A128" s="44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3"/>
      <c r="B129" s="26"/>
      <c r="C129" s="39"/>
      <c r="D129" s="39"/>
      <c r="E129" s="26"/>
      <c r="F129" s="27"/>
      <c r="G129" s="28"/>
    </row>
    <row r="130" customFormat="false" ht="15" hidden="false" customHeight="false" outlineLevel="0" collapsed="false">
      <c r="A130" s="44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3"/>
      <c r="B131" s="26"/>
      <c r="C131" s="39"/>
      <c r="D131" s="39"/>
      <c r="E131" s="26"/>
      <c r="F131" s="27"/>
      <c r="G131" s="28"/>
    </row>
    <row r="132" customFormat="false" ht="15" hidden="false" customHeight="false" outlineLevel="0" collapsed="false">
      <c r="A132" s="44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3"/>
      <c r="B133" s="26"/>
      <c r="C133" s="39"/>
      <c r="D133" s="39"/>
      <c r="E133" s="26"/>
      <c r="F133" s="27"/>
      <c r="G133" s="28"/>
    </row>
    <row r="134" customFormat="false" ht="15" hidden="false" customHeight="false" outlineLevel="0" collapsed="false">
      <c r="A134" s="44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3"/>
      <c r="B135" s="26"/>
      <c r="C135" s="39"/>
      <c r="D135" s="39"/>
      <c r="E135" s="26"/>
      <c r="F135" s="27"/>
      <c r="G135" s="28"/>
    </row>
    <row r="136" customFormat="false" ht="15" hidden="false" customHeight="false" outlineLevel="0" collapsed="false">
      <c r="A136" s="44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3"/>
      <c r="B137" s="26"/>
      <c r="C137" s="39"/>
      <c r="D137" s="39"/>
      <c r="E137" s="26"/>
      <c r="F137" s="27"/>
      <c r="G137" s="28"/>
    </row>
    <row r="138" customFormat="false" ht="15" hidden="false" customHeight="false" outlineLevel="0" collapsed="false">
      <c r="A138" s="44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3"/>
      <c r="B139" s="26"/>
      <c r="C139" s="39"/>
      <c r="D139" s="39"/>
      <c r="E139" s="26"/>
      <c r="F139" s="27"/>
      <c r="G139" s="28"/>
    </row>
    <row r="140" customFormat="false" ht="15" hidden="false" customHeight="false" outlineLevel="0" collapsed="false">
      <c r="A140" s="44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3"/>
      <c r="B141" s="26"/>
      <c r="C141" s="39"/>
      <c r="D141" s="39"/>
      <c r="E141" s="26"/>
      <c r="F141" s="27"/>
      <c r="G141" s="28"/>
    </row>
    <row r="142" customFormat="false" ht="15" hidden="false" customHeight="false" outlineLevel="0" collapsed="false">
      <c r="A142" s="44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3"/>
      <c r="B143" s="26"/>
      <c r="C143" s="39"/>
      <c r="D143" s="39"/>
      <c r="E143" s="26"/>
      <c r="F143" s="27"/>
      <c r="G143" s="28"/>
    </row>
    <row r="144" customFormat="false" ht="15" hidden="false" customHeight="false" outlineLevel="0" collapsed="false">
      <c r="A144" s="44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3"/>
      <c r="B145" s="26"/>
      <c r="C145" s="39"/>
      <c r="D145" s="39"/>
      <c r="E145" s="26"/>
      <c r="F145" s="27"/>
      <c r="G145" s="28"/>
    </row>
    <row r="146" customFormat="false" ht="15" hidden="false" customHeight="false" outlineLevel="0" collapsed="false">
      <c r="A146" s="44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3"/>
      <c r="B147" s="26"/>
      <c r="C147" s="39"/>
      <c r="D147" s="39"/>
      <c r="E147" s="26"/>
      <c r="F147" s="27"/>
      <c r="G147" s="28"/>
    </row>
    <row r="148" customFormat="false" ht="15" hidden="false" customHeight="false" outlineLevel="0" collapsed="false">
      <c r="A148" s="44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3"/>
      <c r="B149" s="26"/>
      <c r="C149" s="39"/>
      <c r="D149" s="39"/>
      <c r="E149" s="26"/>
      <c r="F149" s="27"/>
      <c r="G149" s="28"/>
    </row>
    <row r="150" customFormat="false" ht="15" hidden="false" customHeight="false" outlineLevel="0" collapsed="false">
      <c r="A150" s="44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3"/>
      <c r="B151" s="26"/>
      <c r="C151" s="39"/>
      <c r="D151" s="39"/>
      <c r="E151" s="26"/>
      <c r="F151" s="27"/>
      <c r="G151" s="28"/>
    </row>
    <row r="152" customFormat="false" ht="15" hidden="false" customHeight="false" outlineLevel="0" collapsed="false">
      <c r="A152" s="44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3"/>
      <c r="B153" s="26"/>
      <c r="C153" s="39"/>
      <c r="D153" s="39"/>
      <c r="E153" s="26"/>
      <c r="F153" s="27"/>
      <c r="G153" s="28"/>
    </row>
    <row r="154" customFormat="false" ht="15" hidden="false" customHeight="false" outlineLevel="0" collapsed="false">
      <c r="A154" s="44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3"/>
      <c r="B155" s="26"/>
      <c r="C155" s="39"/>
      <c r="D155" s="39"/>
      <c r="E155" s="26"/>
      <c r="F155" s="27"/>
      <c r="G155" s="28"/>
    </row>
    <row r="156" customFormat="false" ht="15" hidden="false" customHeight="false" outlineLevel="0" collapsed="false">
      <c r="A156" s="44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3"/>
      <c r="B157" s="26"/>
      <c r="C157" s="39"/>
      <c r="D157" s="39"/>
      <c r="E157" s="26"/>
      <c r="F157" s="27"/>
      <c r="G157" s="28"/>
    </row>
    <row r="158" customFormat="false" ht="15" hidden="false" customHeight="false" outlineLevel="0" collapsed="false">
      <c r="A158" s="44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3"/>
      <c r="B159" s="26"/>
      <c r="C159" s="39"/>
      <c r="D159" s="39"/>
      <c r="E159" s="26"/>
      <c r="F159" s="27"/>
      <c r="G159" s="28"/>
    </row>
    <row r="160" customFormat="false" ht="15" hidden="false" customHeight="false" outlineLevel="0" collapsed="false">
      <c r="A160" s="44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3"/>
      <c r="B161" s="26"/>
      <c r="C161" s="39"/>
      <c r="D161" s="39"/>
      <c r="E161" s="26"/>
      <c r="F161" s="27"/>
      <c r="G161" s="28"/>
    </row>
    <row r="162" customFormat="false" ht="15" hidden="false" customHeight="false" outlineLevel="0" collapsed="false">
      <c r="A162" s="44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3"/>
      <c r="B163" s="26"/>
      <c r="C163" s="39"/>
      <c r="D163" s="39"/>
      <c r="E163" s="26"/>
      <c r="F163" s="27"/>
      <c r="G163" s="28"/>
    </row>
    <row r="164" customFormat="false" ht="15" hidden="false" customHeight="false" outlineLevel="0" collapsed="false">
      <c r="A164" s="44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3"/>
      <c r="B165" s="26"/>
      <c r="C165" s="39"/>
      <c r="D165" s="39"/>
      <c r="E165" s="26"/>
      <c r="F165" s="27"/>
      <c r="G165" s="28"/>
    </row>
    <row r="166" customFormat="false" ht="15" hidden="false" customHeight="false" outlineLevel="0" collapsed="false">
      <c r="A166" s="44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3"/>
      <c r="B167" s="26"/>
      <c r="C167" s="39"/>
      <c r="D167" s="39"/>
      <c r="E167" s="26"/>
      <c r="F167" s="27"/>
      <c r="G167" s="28"/>
    </row>
    <row r="168" customFormat="false" ht="15" hidden="false" customHeight="false" outlineLevel="0" collapsed="false">
      <c r="A168" s="44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3"/>
      <c r="B169" s="26"/>
      <c r="C169" s="39"/>
      <c r="D169" s="39"/>
      <c r="E169" s="26"/>
      <c r="F169" s="27"/>
      <c r="G169" s="28"/>
    </row>
    <row r="170" customFormat="false" ht="15" hidden="false" customHeight="false" outlineLevel="0" collapsed="false">
      <c r="A170" s="44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3"/>
      <c r="B171" s="26"/>
      <c r="C171" s="39"/>
      <c r="D171" s="39"/>
      <c r="E171" s="26"/>
      <c r="F171" s="27"/>
      <c r="G171" s="28"/>
    </row>
    <row r="172" customFormat="false" ht="15" hidden="false" customHeight="false" outlineLevel="0" collapsed="false">
      <c r="A172" s="44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3"/>
      <c r="B173" s="26"/>
      <c r="C173" s="39"/>
      <c r="D173" s="39"/>
      <c r="E173" s="26"/>
      <c r="F173" s="27"/>
      <c r="G173" s="28"/>
    </row>
    <row r="174" customFormat="false" ht="15" hidden="false" customHeight="false" outlineLevel="0" collapsed="false">
      <c r="A174" s="44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3"/>
      <c r="B175" s="26"/>
      <c r="C175" s="39"/>
      <c r="D175" s="39"/>
      <c r="E175" s="26"/>
      <c r="F175" s="27"/>
      <c r="G175" s="28"/>
    </row>
    <row r="176" customFormat="false" ht="15" hidden="false" customHeight="false" outlineLevel="0" collapsed="false">
      <c r="A176" s="44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3"/>
      <c r="B177" s="26"/>
      <c r="C177" s="39"/>
      <c r="D177" s="39"/>
      <c r="E177" s="26"/>
      <c r="F177" s="27"/>
      <c r="G177" s="28"/>
    </row>
    <row r="178" customFormat="false" ht="15" hidden="false" customHeight="false" outlineLevel="0" collapsed="false">
      <c r="A178" s="44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3"/>
      <c r="B179" s="26"/>
      <c r="C179" s="39"/>
      <c r="D179" s="39"/>
      <c r="E179" s="26"/>
      <c r="F179" s="27"/>
      <c r="G179" s="28"/>
    </row>
    <row r="180" customFormat="false" ht="15" hidden="false" customHeight="false" outlineLevel="0" collapsed="false">
      <c r="A180" s="44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3"/>
      <c r="B181" s="26"/>
      <c r="C181" s="39"/>
      <c r="D181" s="39"/>
      <c r="E181" s="26"/>
      <c r="F181" s="27"/>
      <c r="G181" s="28"/>
    </row>
    <row r="182" customFormat="false" ht="15" hidden="false" customHeight="false" outlineLevel="0" collapsed="false">
      <c r="A182" s="44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3"/>
      <c r="B183" s="26"/>
      <c r="C183" s="39"/>
      <c r="D183" s="39"/>
      <c r="E183" s="26"/>
      <c r="F183" s="27"/>
      <c r="G183" s="28"/>
    </row>
    <row r="184" customFormat="false" ht="15" hidden="false" customHeight="false" outlineLevel="0" collapsed="false">
      <c r="A184" s="44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3"/>
      <c r="B185" s="26"/>
      <c r="C185" s="39"/>
      <c r="D185" s="39"/>
      <c r="E185" s="26"/>
      <c r="F185" s="27"/>
      <c r="G185" s="28"/>
    </row>
    <row r="186" customFormat="false" ht="15" hidden="false" customHeight="false" outlineLevel="0" collapsed="false">
      <c r="A186" s="44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3"/>
      <c r="B187" s="26"/>
      <c r="C187" s="39"/>
      <c r="D187" s="39"/>
      <c r="E187" s="26"/>
      <c r="F187" s="27"/>
      <c r="G187" s="28"/>
    </row>
    <row r="188" customFormat="false" ht="15" hidden="false" customHeight="false" outlineLevel="0" collapsed="false">
      <c r="A188" s="44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3"/>
      <c r="B189" s="26"/>
      <c r="C189" s="39"/>
      <c r="D189" s="39"/>
      <c r="E189" s="26"/>
      <c r="F189" s="27"/>
      <c r="G189" s="28"/>
    </row>
    <row r="190" customFormat="false" ht="15" hidden="false" customHeight="false" outlineLevel="0" collapsed="false">
      <c r="A190" s="44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3"/>
      <c r="B191" s="26"/>
      <c r="C191" s="39"/>
      <c r="D191" s="39"/>
      <c r="E191" s="26"/>
      <c r="F191" s="27"/>
      <c r="G191" s="28"/>
    </row>
    <row r="192" customFormat="false" ht="15" hidden="false" customHeight="false" outlineLevel="0" collapsed="false">
      <c r="A192" s="44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3"/>
      <c r="B193" s="26"/>
      <c r="C193" s="39"/>
      <c r="D193" s="39"/>
      <c r="E193" s="26"/>
      <c r="F193" s="27"/>
      <c r="G193" s="28"/>
    </row>
    <row r="194" customFormat="false" ht="15" hidden="false" customHeight="false" outlineLevel="0" collapsed="false">
      <c r="A194" s="44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3"/>
      <c r="B195" s="26"/>
      <c r="C195" s="39"/>
      <c r="D195" s="39"/>
      <c r="E195" s="26"/>
      <c r="F195" s="27"/>
      <c r="G195" s="28"/>
    </row>
    <row r="196" customFormat="false" ht="15" hidden="false" customHeight="false" outlineLevel="0" collapsed="false">
      <c r="A196" s="44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3"/>
      <c r="B197" s="26"/>
      <c r="C197" s="39"/>
      <c r="D197" s="39"/>
      <c r="E197" s="26"/>
      <c r="F197" s="27"/>
      <c r="G197" s="28"/>
    </row>
    <row r="198" customFormat="false" ht="15" hidden="false" customHeight="false" outlineLevel="0" collapsed="false">
      <c r="A198" s="44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3"/>
      <c r="B199" s="26"/>
      <c r="C199" s="39"/>
      <c r="D199" s="39"/>
      <c r="E199" s="26"/>
      <c r="F199" s="27"/>
      <c r="G199" s="28"/>
    </row>
    <row r="200" customFormat="false" ht="15" hidden="false" customHeight="false" outlineLevel="0" collapsed="false">
      <c r="A200" s="44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3"/>
      <c r="B201" s="26"/>
      <c r="C201" s="39"/>
      <c r="D201" s="39"/>
      <c r="E201" s="26"/>
      <c r="F201" s="27"/>
      <c r="G201" s="28"/>
    </row>
    <row r="202" customFormat="false" ht="15" hidden="false" customHeight="false" outlineLevel="0" collapsed="false">
      <c r="A202" s="44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3"/>
      <c r="B203" s="26"/>
      <c r="C203" s="39"/>
      <c r="D203" s="39"/>
      <c r="E203" s="26"/>
      <c r="F203" s="27"/>
      <c r="G203" s="28"/>
    </row>
    <row r="204" customFormat="false" ht="15" hidden="false" customHeight="false" outlineLevel="0" collapsed="false">
      <c r="A204" s="44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3"/>
      <c r="B205" s="26"/>
      <c r="C205" s="39"/>
      <c r="D205" s="39"/>
      <c r="E205" s="26"/>
      <c r="F205" s="27"/>
      <c r="G205" s="28"/>
    </row>
    <row r="206" customFormat="false" ht="15" hidden="false" customHeight="false" outlineLevel="0" collapsed="false">
      <c r="A206" s="44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3"/>
      <c r="B207" s="26"/>
      <c r="C207" s="39"/>
      <c r="D207" s="39"/>
      <c r="E207" s="26"/>
      <c r="F207" s="27"/>
      <c r="G207" s="28"/>
    </row>
    <row r="208" customFormat="false" ht="15" hidden="false" customHeight="false" outlineLevel="0" collapsed="false">
      <c r="A208" s="44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3"/>
      <c r="B209" s="26"/>
      <c r="C209" s="39"/>
      <c r="D209" s="39"/>
      <c r="E209" s="26"/>
      <c r="F209" s="27"/>
      <c r="G209" s="28"/>
    </row>
    <row r="210" customFormat="false" ht="15" hidden="false" customHeight="false" outlineLevel="0" collapsed="false">
      <c r="A210" s="44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3"/>
      <c r="B211" s="26"/>
      <c r="C211" s="39"/>
      <c r="D211" s="39"/>
      <c r="E211" s="26"/>
      <c r="F211" s="27"/>
      <c r="G211" s="28"/>
    </row>
    <row r="212" customFormat="false" ht="15" hidden="false" customHeight="false" outlineLevel="0" collapsed="false">
      <c r="A212" s="44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3"/>
      <c r="B213" s="26"/>
      <c r="C213" s="39"/>
      <c r="D213" s="39"/>
      <c r="E213" s="26"/>
      <c r="F213" s="27"/>
      <c r="G213" s="28"/>
    </row>
    <row r="214" customFormat="false" ht="15" hidden="false" customHeight="false" outlineLevel="0" collapsed="false">
      <c r="A214" s="44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3"/>
      <c r="B215" s="26"/>
      <c r="C215" s="39"/>
      <c r="D215" s="39"/>
      <c r="E215" s="26"/>
      <c r="F215" s="27"/>
      <c r="G215" s="28"/>
    </row>
    <row r="216" customFormat="false" ht="15" hidden="false" customHeight="false" outlineLevel="0" collapsed="false">
      <c r="A216" s="44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3"/>
      <c r="B217" s="26"/>
      <c r="C217" s="39"/>
      <c r="D217" s="39"/>
      <c r="E217" s="26"/>
      <c r="F217" s="27"/>
      <c r="G217" s="28"/>
    </row>
    <row r="218" customFormat="false" ht="15" hidden="false" customHeight="false" outlineLevel="0" collapsed="false">
      <c r="A218" s="44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3"/>
      <c r="B219" s="26"/>
      <c r="C219" s="39"/>
      <c r="D219" s="39"/>
      <c r="E219" s="26"/>
      <c r="F219" s="27"/>
      <c r="G219" s="28"/>
    </row>
    <row r="220" customFormat="false" ht="15" hidden="false" customHeight="false" outlineLevel="0" collapsed="false">
      <c r="A220" s="44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3"/>
      <c r="B221" s="26"/>
      <c r="C221" s="39"/>
      <c r="D221" s="39"/>
      <c r="E221" s="26"/>
      <c r="F221" s="27"/>
      <c r="G221" s="28"/>
    </row>
    <row r="222" customFormat="false" ht="15" hidden="false" customHeight="false" outlineLevel="0" collapsed="false">
      <c r="A222" s="44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3"/>
      <c r="B223" s="26"/>
      <c r="C223" s="39"/>
      <c r="D223" s="39"/>
      <c r="E223" s="26"/>
      <c r="F223" s="27"/>
      <c r="G223" s="28"/>
    </row>
    <row r="224" customFormat="false" ht="15" hidden="false" customHeight="false" outlineLevel="0" collapsed="false">
      <c r="A224" s="44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3"/>
      <c r="B225" s="26"/>
      <c r="C225" s="39"/>
      <c r="D225" s="39"/>
      <c r="E225" s="26"/>
      <c r="F225" s="27"/>
      <c r="G225" s="28"/>
    </row>
    <row r="226" customFormat="false" ht="15" hidden="false" customHeight="false" outlineLevel="0" collapsed="false">
      <c r="A226" s="44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3"/>
      <c r="B227" s="26"/>
      <c r="C227" s="39"/>
      <c r="D227" s="39"/>
      <c r="E227" s="26"/>
      <c r="F227" s="27"/>
      <c r="G227" s="28"/>
    </row>
    <row r="228" customFormat="false" ht="15" hidden="false" customHeight="false" outlineLevel="0" collapsed="false">
      <c r="A228" s="44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3"/>
      <c r="B229" s="26"/>
      <c r="C229" s="39"/>
      <c r="D229" s="39"/>
      <c r="E229" s="26"/>
      <c r="F229" s="27"/>
      <c r="G229" s="28"/>
    </row>
    <row r="230" customFormat="false" ht="15" hidden="false" customHeight="false" outlineLevel="0" collapsed="false">
      <c r="A230" s="44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3"/>
      <c r="B231" s="26"/>
      <c r="C231" s="39"/>
      <c r="D231" s="39"/>
      <c r="E231" s="26"/>
      <c r="F231" s="27"/>
      <c r="G231" s="28"/>
    </row>
    <row r="232" customFormat="false" ht="15" hidden="false" customHeight="false" outlineLevel="0" collapsed="false">
      <c r="A232" s="44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3"/>
      <c r="B233" s="26"/>
      <c r="C233" s="39"/>
      <c r="D233" s="39"/>
      <c r="E233" s="26"/>
      <c r="F233" s="27"/>
      <c r="G233" s="28"/>
    </row>
    <row r="234" customFormat="false" ht="15" hidden="false" customHeight="false" outlineLevel="0" collapsed="false">
      <c r="A234" s="44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3"/>
      <c r="B235" s="26"/>
      <c r="C235" s="39"/>
      <c r="D235" s="39"/>
      <c r="E235" s="26"/>
      <c r="F235" s="27"/>
      <c r="G235" s="28"/>
    </row>
    <row r="236" customFormat="false" ht="15" hidden="false" customHeight="false" outlineLevel="0" collapsed="false">
      <c r="A236" s="44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3"/>
      <c r="B237" s="26"/>
      <c r="C237" s="39"/>
      <c r="D237" s="39"/>
      <c r="E237" s="26"/>
      <c r="F237" s="27"/>
      <c r="G237" s="28"/>
    </row>
    <row r="238" customFormat="false" ht="15" hidden="false" customHeight="false" outlineLevel="0" collapsed="false">
      <c r="A238" s="44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3"/>
      <c r="B239" s="26"/>
      <c r="C239" s="39"/>
      <c r="D239" s="39"/>
      <c r="E239" s="26"/>
      <c r="F239" s="27"/>
      <c r="G239" s="28"/>
    </row>
    <row r="240" customFormat="false" ht="15" hidden="false" customHeight="false" outlineLevel="0" collapsed="false">
      <c r="A240" s="44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3"/>
      <c r="B241" s="26"/>
      <c r="C241" s="39"/>
      <c r="D241" s="39"/>
      <c r="E241" s="26"/>
      <c r="F241" s="27"/>
      <c r="G241" s="28"/>
    </row>
    <row r="242" customFormat="false" ht="15" hidden="false" customHeight="false" outlineLevel="0" collapsed="false">
      <c r="A242" s="44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3"/>
      <c r="B243" s="26"/>
      <c r="C243" s="39"/>
      <c r="D243" s="39"/>
      <c r="E243" s="26"/>
      <c r="F243" s="27"/>
      <c r="G243" s="28"/>
    </row>
    <row r="244" customFormat="false" ht="15" hidden="false" customHeight="false" outlineLevel="0" collapsed="false">
      <c r="A244" s="44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3"/>
      <c r="B245" s="26"/>
      <c r="C245" s="39"/>
      <c r="D245" s="39"/>
      <c r="E245" s="26"/>
      <c r="F245" s="27"/>
      <c r="G245" s="28"/>
    </row>
    <row r="246" customFormat="false" ht="15" hidden="false" customHeight="false" outlineLevel="0" collapsed="false">
      <c r="A246" s="44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3"/>
      <c r="B247" s="26"/>
      <c r="C247" s="39"/>
      <c r="D247" s="39"/>
      <c r="E247" s="26"/>
      <c r="F247" s="27"/>
      <c r="G247" s="28"/>
    </row>
    <row r="248" customFormat="false" ht="15" hidden="false" customHeight="false" outlineLevel="0" collapsed="false">
      <c r="A248" s="44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3"/>
      <c r="B249" s="26"/>
      <c r="C249" s="39"/>
      <c r="D249" s="39"/>
      <c r="E249" s="26"/>
      <c r="F249" s="27"/>
      <c r="G249" s="28"/>
    </row>
    <row r="250" customFormat="false" ht="15" hidden="false" customHeight="false" outlineLevel="0" collapsed="false">
      <c r="A250" s="44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3"/>
      <c r="B251" s="26"/>
      <c r="C251" s="39"/>
      <c r="D251" s="39"/>
      <c r="E251" s="26"/>
      <c r="F251" s="27"/>
      <c r="G251" s="28"/>
    </row>
    <row r="252" customFormat="false" ht="15" hidden="false" customHeight="false" outlineLevel="0" collapsed="false">
      <c r="A252" s="44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3"/>
      <c r="B253" s="26"/>
      <c r="C253" s="39"/>
      <c r="D253" s="39"/>
      <c r="E253" s="26"/>
      <c r="F253" s="27"/>
      <c r="G253" s="28"/>
    </row>
    <row r="254" customFormat="false" ht="15" hidden="false" customHeight="false" outlineLevel="0" collapsed="false">
      <c r="A254" s="44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3"/>
      <c r="B255" s="26"/>
      <c r="C255" s="39"/>
      <c r="D255" s="39"/>
      <c r="E255" s="26"/>
      <c r="F255" s="27"/>
      <c r="G255" s="28"/>
    </row>
    <row r="256" customFormat="false" ht="15" hidden="false" customHeight="false" outlineLevel="0" collapsed="false">
      <c r="A256" s="44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3"/>
      <c r="B257" s="26"/>
      <c r="C257" s="39"/>
      <c r="D257" s="39"/>
      <c r="E257" s="26"/>
      <c r="F257" s="27"/>
      <c r="G257" s="28"/>
    </row>
    <row r="258" customFormat="false" ht="15" hidden="false" customHeight="false" outlineLevel="0" collapsed="false">
      <c r="A258" s="44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3"/>
      <c r="B259" s="26"/>
      <c r="C259" s="39"/>
      <c r="D259" s="39"/>
      <c r="E259" s="26"/>
      <c r="F259" s="27"/>
      <c r="G259" s="28"/>
    </row>
    <row r="260" customFormat="false" ht="15" hidden="false" customHeight="false" outlineLevel="0" collapsed="false">
      <c r="A260" s="44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3"/>
      <c r="B261" s="26"/>
      <c r="C261" s="39"/>
      <c r="D261" s="39"/>
      <c r="E261" s="26"/>
      <c r="F261" s="27"/>
      <c r="G261" s="28"/>
    </row>
    <row r="262" customFormat="false" ht="15" hidden="false" customHeight="false" outlineLevel="0" collapsed="false">
      <c r="A262" s="44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3"/>
      <c r="B263" s="26"/>
      <c r="C263" s="39"/>
      <c r="D263" s="39"/>
      <c r="E263" s="26"/>
      <c r="F263" s="27"/>
      <c r="G263" s="28"/>
    </row>
    <row r="264" customFormat="false" ht="15" hidden="false" customHeight="false" outlineLevel="0" collapsed="false">
      <c r="A264" s="44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3"/>
      <c r="B265" s="26"/>
      <c r="C265" s="39"/>
      <c r="D265" s="39"/>
      <c r="E265" s="26"/>
      <c r="F265" s="27"/>
      <c r="G265" s="28"/>
    </row>
    <row r="266" customFormat="false" ht="15" hidden="false" customHeight="false" outlineLevel="0" collapsed="false">
      <c r="A266" s="44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3"/>
      <c r="B267" s="26"/>
      <c r="C267" s="39"/>
      <c r="D267" s="39"/>
      <c r="E267" s="26"/>
      <c r="F267" s="27"/>
      <c r="G267" s="28"/>
    </row>
    <row r="268" customFormat="false" ht="15" hidden="false" customHeight="false" outlineLevel="0" collapsed="false">
      <c r="A268" s="44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3"/>
      <c r="B269" s="26"/>
      <c r="C269" s="39"/>
      <c r="D269" s="39"/>
      <c r="E269" s="26"/>
      <c r="F269" s="27"/>
      <c r="G269" s="28"/>
    </row>
    <row r="270" customFormat="false" ht="15" hidden="false" customHeight="false" outlineLevel="0" collapsed="false">
      <c r="A270" s="44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3"/>
      <c r="B271" s="26"/>
      <c r="C271" s="39"/>
      <c r="D271" s="39"/>
      <c r="E271" s="26"/>
      <c r="F271" s="27"/>
      <c r="G271" s="28"/>
    </row>
    <row r="272" customFormat="false" ht="15" hidden="false" customHeight="false" outlineLevel="0" collapsed="false">
      <c r="A272" s="44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3"/>
      <c r="B273" s="26"/>
      <c r="C273" s="39"/>
      <c r="D273" s="39"/>
      <c r="E273" s="26"/>
      <c r="F273" s="27"/>
      <c r="G273" s="28"/>
    </row>
    <row r="274" customFormat="false" ht="15" hidden="false" customHeight="false" outlineLevel="0" collapsed="false">
      <c r="A274" s="44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3"/>
      <c r="B275" s="26"/>
      <c r="C275" s="39"/>
      <c r="D275" s="39"/>
      <c r="E275" s="26"/>
      <c r="F275" s="27"/>
      <c r="G275" s="28"/>
    </row>
    <row r="276" customFormat="false" ht="15" hidden="false" customHeight="false" outlineLevel="0" collapsed="false">
      <c r="A276" s="44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3"/>
      <c r="B277" s="26"/>
      <c r="C277" s="39"/>
      <c r="D277" s="39"/>
      <c r="E277" s="26"/>
      <c r="F277" s="27"/>
      <c r="G277" s="28"/>
    </row>
    <row r="278" customFormat="false" ht="15" hidden="false" customHeight="false" outlineLevel="0" collapsed="false">
      <c r="A278" s="44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3"/>
      <c r="B279" s="26"/>
      <c r="C279" s="39"/>
      <c r="D279" s="39"/>
      <c r="E279" s="26"/>
      <c r="F279" s="27"/>
      <c r="G279" s="28"/>
    </row>
    <row r="280" customFormat="false" ht="15" hidden="false" customHeight="false" outlineLevel="0" collapsed="false">
      <c r="A280" s="44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3"/>
      <c r="B281" s="26"/>
      <c r="C281" s="39"/>
      <c r="D281" s="39"/>
      <c r="E281" s="26"/>
      <c r="F281" s="27"/>
      <c r="G281" s="28"/>
    </row>
    <row r="282" customFormat="false" ht="15" hidden="false" customHeight="false" outlineLevel="0" collapsed="false">
      <c r="A282" s="44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3"/>
      <c r="B283" s="26"/>
      <c r="C283" s="39"/>
      <c r="D283" s="39"/>
      <c r="E283" s="26"/>
      <c r="F283" s="27"/>
      <c r="G283" s="28"/>
    </row>
    <row r="284" customFormat="false" ht="15" hidden="false" customHeight="false" outlineLevel="0" collapsed="false">
      <c r="A284" s="44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3"/>
      <c r="B285" s="26"/>
      <c r="C285" s="39"/>
      <c r="D285" s="39"/>
      <c r="E285" s="26"/>
      <c r="F285" s="27"/>
      <c r="G285" s="28"/>
    </row>
    <row r="286" customFormat="false" ht="15" hidden="false" customHeight="false" outlineLevel="0" collapsed="false">
      <c r="A286" s="44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3"/>
      <c r="B287" s="26"/>
      <c r="C287" s="39"/>
      <c r="D287" s="39"/>
      <c r="E287" s="26"/>
      <c r="F287" s="27"/>
      <c r="G287" s="28"/>
    </row>
    <row r="288" customFormat="false" ht="15" hidden="false" customHeight="false" outlineLevel="0" collapsed="false">
      <c r="A288" s="44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3"/>
      <c r="B289" s="26"/>
      <c r="C289" s="39"/>
      <c r="D289" s="39"/>
      <c r="E289" s="26"/>
      <c r="F289" s="27"/>
      <c r="G289" s="28"/>
    </row>
    <row r="290" customFormat="false" ht="15" hidden="false" customHeight="false" outlineLevel="0" collapsed="false">
      <c r="A290" s="44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3"/>
      <c r="B291" s="26"/>
      <c r="C291" s="39"/>
      <c r="D291" s="39"/>
      <c r="E291" s="26"/>
      <c r="F291" s="27"/>
      <c r="G291" s="28"/>
    </row>
    <row r="292" customFormat="false" ht="15" hidden="false" customHeight="false" outlineLevel="0" collapsed="false">
      <c r="A292" s="44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3"/>
      <c r="B293" s="26"/>
      <c r="C293" s="39"/>
      <c r="D293" s="39"/>
      <c r="E293" s="26"/>
      <c r="F293" s="27"/>
      <c r="G293" s="28"/>
    </row>
    <row r="294" customFormat="false" ht="15" hidden="false" customHeight="false" outlineLevel="0" collapsed="false">
      <c r="A294" s="44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3"/>
      <c r="B295" s="26"/>
      <c r="C295" s="39"/>
      <c r="D295" s="39"/>
      <c r="E295" s="26"/>
      <c r="F295" s="27"/>
      <c r="G295" s="28"/>
    </row>
    <row r="296" customFormat="false" ht="15" hidden="false" customHeight="false" outlineLevel="0" collapsed="false">
      <c r="A296" s="44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3"/>
      <c r="B297" s="26"/>
      <c r="C297" s="39"/>
      <c r="D297" s="39"/>
      <c r="E297" s="26"/>
      <c r="F297" s="27"/>
      <c r="G297" s="28"/>
    </row>
    <row r="298" customFormat="false" ht="15" hidden="false" customHeight="false" outlineLevel="0" collapsed="false">
      <c r="A298" s="44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3"/>
      <c r="B299" s="26"/>
      <c r="C299" s="39"/>
      <c r="D299" s="39"/>
      <c r="E299" s="26"/>
      <c r="F299" s="27"/>
      <c r="G299" s="28"/>
    </row>
    <row r="300" customFormat="false" ht="15" hidden="false" customHeight="false" outlineLevel="0" collapsed="false">
      <c r="A300" s="44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3"/>
      <c r="B301" s="26"/>
      <c r="C301" s="39"/>
      <c r="D301" s="39"/>
      <c r="E301" s="26"/>
      <c r="F301" s="27"/>
      <c r="G301" s="28"/>
    </row>
    <row r="302" customFormat="false" ht="15" hidden="false" customHeight="false" outlineLevel="0" collapsed="false">
      <c r="A302" s="44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3"/>
      <c r="B303" s="26"/>
      <c r="C303" s="39"/>
      <c r="D303" s="39"/>
      <c r="E303" s="26"/>
      <c r="F303" s="27"/>
      <c r="G303" s="28"/>
    </row>
    <row r="304" customFormat="false" ht="15" hidden="false" customHeight="false" outlineLevel="0" collapsed="false">
      <c r="A304" s="44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3"/>
      <c r="B305" s="26"/>
      <c r="C305" s="39"/>
      <c r="D305" s="39"/>
      <c r="E305" s="26"/>
      <c r="F305" s="27"/>
      <c r="G305" s="28"/>
    </row>
    <row r="306" customFormat="false" ht="15" hidden="false" customHeight="false" outlineLevel="0" collapsed="false">
      <c r="A306" s="44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3"/>
      <c r="B307" s="26"/>
      <c r="C307" s="39"/>
      <c r="D307" s="39"/>
      <c r="E307" s="26"/>
      <c r="F307" s="27"/>
      <c r="G307" s="28"/>
    </row>
    <row r="308" customFormat="false" ht="15" hidden="false" customHeight="false" outlineLevel="0" collapsed="false">
      <c r="A308" s="44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3"/>
      <c r="B309" s="26"/>
      <c r="C309" s="39"/>
      <c r="D309" s="39"/>
      <c r="E309" s="26"/>
      <c r="F309" s="27"/>
      <c r="G309" s="28"/>
    </row>
    <row r="310" customFormat="false" ht="15" hidden="false" customHeight="false" outlineLevel="0" collapsed="false">
      <c r="A310" s="44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3"/>
      <c r="B311" s="26"/>
      <c r="C311" s="39"/>
      <c r="D311" s="39"/>
      <c r="E311" s="26"/>
      <c r="F311" s="27"/>
      <c r="G311" s="28"/>
    </row>
    <row r="312" customFormat="false" ht="15" hidden="false" customHeight="false" outlineLevel="0" collapsed="false">
      <c r="A312" s="44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3"/>
      <c r="B313" s="26"/>
      <c r="C313" s="39"/>
      <c r="D313" s="39"/>
      <c r="E313" s="26"/>
      <c r="F313" s="27"/>
      <c r="G313" s="28"/>
    </row>
    <row r="314" customFormat="false" ht="15" hidden="false" customHeight="false" outlineLevel="0" collapsed="false">
      <c r="A314" s="44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3"/>
      <c r="B315" s="26"/>
      <c r="C315" s="39"/>
      <c r="D315" s="39"/>
      <c r="E315" s="26"/>
      <c r="F315" s="27"/>
      <c r="G315" s="28"/>
    </row>
    <row r="316" customFormat="false" ht="15" hidden="false" customHeight="false" outlineLevel="0" collapsed="false">
      <c r="A316" s="44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3"/>
      <c r="B317" s="26"/>
      <c r="C317" s="39"/>
      <c r="D317" s="39"/>
      <c r="E317" s="26"/>
      <c r="F317" s="27"/>
      <c r="G317" s="28"/>
    </row>
    <row r="318" customFormat="false" ht="15" hidden="false" customHeight="false" outlineLevel="0" collapsed="false">
      <c r="A318" s="44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3"/>
      <c r="B319" s="26"/>
      <c r="C319" s="39"/>
      <c r="D319" s="39"/>
      <c r="E319" s="26"/>
      <c r="F319" s="27"/>
      <c r="G319" s="28"/>
    </row>
    <row r="320" customFormat="false" ht="15" hidden="false" customHeight="false" outlineLevel="0" collapsed="false">
      <c r="A320" s="44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3"/>
      <c r="B321" s="26"/>
      <c r="C321" s="39"/>
      <c r="D321" s="39"/>
      <c r="E321" s="26"/>
      <c r="F321" s="27"/>
      <c r="G321" s="28"/>
    </row>
    <row r="322" customFormat="false" ht="15" hidden="false" customHeight="false" outlineLevel="0" collapsed="false">
      <c r="A322" s="44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3"/>
      <c r="B323" s="26"/>
      <c r="C323" s="39"/>
      <c r="D323" s="39"/>
      <c r="E323" s="26"/>
      <c r="F323" s="27"/>
      <c r="G323" s="28"/>
    </row>
    <row r="324" customFormat="false" ht="15" hidden="false" customHeight="false" outlineLevel="0" collapsed="false">
      <c r="A324" s="44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3"/>
      <c r="B325" s="26"/>
      <c r="C325" s="39"/>
      <c r="D325" s="39"/>
      <c r="E325" s="26"/>
      <c r="F325" s="27"/>
      <c r="G325" s="28"/>
    </row>
    <row r="326" customFormat="false" ht="15" hidden="false" customHeight="false" outlineLevel="0" collapsed="false">
      <c r="A326" s="44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3"/>
      <c r="B327" s="26"/>
      <c r="C327" s="39"/>
      <c r="D327" s="39"/>
      <c r="E327" s="26"/>
      <c r="F327" s="27"/>
      <c r="G327" s="28"/>
    </row>
    <row r="328" customFormat="false" ht="15" hidden="false" customHeight="false" outlineLevel="0" collapsed="false">
      <c r="A328" s="44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3"/>
      <c r="B329" s="26"/>
      <c r="C329" s="39"/>
      <c r="D329" s="39"/>
      <c r="E329" s="26"/>
      <c r="F329" s="27"/>
      <c r="G329" s="28"/>
    </row>
    <row r="330" customFormat="false" ht="15" hidden="false" customHeight="false" outlineLevel="0" collapsed="false">
      <c r="A330" s="44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3"/>
      <c r="B331" s="26"/>
      <c r="C331" s="39"/>
      <c r="D331" s="39"/>
      <c r="E331" s="26"/>
      <c r="F331" s="27"/>
      <c r="G331" s="28"/>
    </row>
    <row r="332" customFormat="false" ht="15" hidden="false" customHeight="false" outlineLevel="0" collapsed="false">
      <c r="A332" s="44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3"/>
      <c r="B333" s="26"/>
      <c r="C333" s="39"/>
      <c r="D333" s="39"/>
      <c r="E333" s="26"/>
      <c r="F333" s="27"/>
      <c r="G333" s="28"/>
    </row>
    <row r="334" customFormat="false" ht="15" hidden="false" customHeight="false" outlineLevel="0" collapsed="false">
      <c r="A334" s="44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3"/>
      <c r="B335" s="26"/>
      <c r="C335" s="39"/>
      <c r="D335" s="39"/>
      <c r="E335" s="26"/>
      <c r="F335" s="27"/>
      <c r="G335" s="28"/>
    </row>
    <row r="336" customFormat="false" ht="15" hidden="false" customHeight="false" outlineLevel="0" collapsed="false">
      <c r="A336" s="44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3"/>
      <c r="B337" s="26"/>
      <c r="C337" s="39"/>
      <c r="D337" s="39"/>
      <c r="E337" s="26"/>
      <c r="F337" s="27"/>
      <c r="G337" s="28"/>
    </row>
    <row r="338" customFormat="false" ht="15" hidden="false" customHeight="false" outlineLevel="0" collapsed="false">
      <c r="A338" s="44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3"/>
      <c r="B339" s="26"/>
      <c r="C339" s="39"/>
      <c r="D339" s="39"/>
      <c r="E339" s="26"/>
      <c r="F339" s="27"/>
      <c r="G339" s="28"/>
    </row>
    <row r="340" customFormat="false" ht="15" hidden="false" customHeight="false" outlineLevel="0" collapsed="false">
      <c r="A340" s="44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3"/>
      <c r="B341" s="26"/>
      <c r="C341" s="39"/>
      <c r="D341" s="39"/>
      <c r="E341" s="26"/>
      <c r="F341" s="27"/>
      <c r="G341" s="28"/>
    </row>
    <row r="342" customFormat="false" ht="15" hidden="false" customHeight="false" outlineLevel="0" collapsed="false">
      <c r="A342" s="44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3"/>
      <c r="B343" s="26"/>
      <c r="C343" s="39"/>
      <c r="D343" s="39"/>
      <c r="E343" s="26"/>
      <c r="F343" s="27"/>
      <c r="G343" s="28"/>
    </row>
    <row r="344" customFormat="false" ht="15" hidden="false" customHeight="false" outlineLevel="0" collapsed="false">
      <c r="A344" s="44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3"/>
      <c r="B345" s="26"/>
      <c r="C345" s="39"/>
      <c r="D345" s="39"/>
      <c r="E345" s="26"/>
      <c r="F345" s="27"/>
      <c r="G345" s="28"/>
    </row>
    <row r="346" customFormat="false" ht="15" hidden="false" customHeight="false" outlineLevel="0" collapsed="false">
      <c r="A346" s="44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3"/>
      <c r="B347" s="26"/>
      <c r="C347" s="39"/>
      <c r="D347" s="39"/>
      <c r="E347" s="26"/>
      <c r="F347" s="27"/>
      <c r="G347" s="28"/>
    </row>
    <row r="348" customFormat="false" ht="15" hidden="false" customHeight="false" outlineLevel="0" collapsed="false">
      <c r="A348" s="44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3"/>
      <c r="B349" s="26"/>
      <c r="C349" s="39"/>
      <c r="D349" s="39"/>
      <c r="E349" s="26"/>
      <c r="F349" s="27"/>
      <c r="G349" s="28"/>
    </row>
    <row r="350" customFormat="false" ht="15" hidden="false" customHeight="false" outlineLevel="0" collapsed="false">
      <c r="A350" s="44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3"/>
      <c r="B351" s="26"/>
      <c r="C351" s="39"/>
      <c r="D351" s="39"/>
      <c r="E351" s="26"/>
      <c r="F351" s="27"/>
      <c r="G351" s="28"/>
    </row>
    <row r="352" customFormat="false" ht="15" hidden="false" customHeight="false" outlineLevel="0" collapsed="false">
      <c r="A352" s="44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3"/>
      <c r="B353" s="26"/>
      <c r="C353" s="39"/>
      <c r="D353" s="39"/>
      <c r="E353" s="26"/>
      <c r="F353" s="27"/>
      <c r="G353" s="28"/>
    </row>
    <row r="354" customFormat="false" ht="15" hidden="false" customHeight="false" outlineLevel="0" collapsed="false">
      <c r="A354" s="44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3"/>
      <c r="B355" s="26"/>
      <c r="C355" s="39"/>
      <c r="D355" s="39"/>
      <c r="E355" s="26"/>
      <c r="F355" s="27"/>
      <c r="G355" s="28"/>
    </row>
    <row r="356" customFormat="false" ht="15" hidden="false" customHeight="false" outlineLevel="0" collapsed="false">
      <c r="A356" s="44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3"/>
      <c r="B357" s="26"/>
      <c r="C357" s="39"/>
      <c r="D357" s="39"/>
      <c r="E357" s="26"/>
      <c r="F357" s="27"/>
      <c r="G357" s="28"/>
    </row>
    <row r="358" customFormat="false" ht="15" hidden="false" customHeight="false" outlineLevel="0" collapsed="false">
      <c r="A358" s="44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3"/>
      <c r="B359" s="26"/>
      <c r="C359" s="39"/>
      <c r="D359" s="39"/>
      <c r="E359" s="26"/>
      <c r="F359" s="27"/>
      <c r="G359" s="28"/>
    </row>
    <row r="360" customFormat="false" ht="15" hidden="false" customHeight="false" outlineLevel="0" collapsed="false">
      <c r="A360" s="44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3"/>
      <c r="B361" s="26"/>
      <c r="C361" s="39"/>
      <c r="D361" s="39"/>
      <c r="E361" s="26"/>
      <c r="F361" s="27"/>
      <c r="G361" s="28"/>
    </row>
    <row r="362" customFormat="false" ht="15" hidden="false" customHeight="false" outlineLevel="0" collapsed="false">
      <c r="A362" s="44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3"/>
      <c r="B363" s="26"/>
      <c r="C363" s="39"/>
      <c r="D363" s="39"/>
      <c r="E363" s="26"/>
      <c r="F363" s="27"/>
      <c r="G363" s="28"/>
    </row>
    <row r="364" customFormat="false" ht="15" hidden="false" customHeight="false" outlineLevel="0" collapsed="false">
      <c r="A364" s="44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3"/>
      <c r="B365" s="26"/>
      <c r="C365" s="39"/>
      <c r="D365" s="39"/>
      <c r="E365" s="26"/>
      <c r="F365" s="27"/>
      <c r="G365" s="28"/>
    </row>
    <row r="366" customFormat="false" ht="15" hidden="false" customHeight="false" outlineLevel="0" collapsed="false">
      <c r="A366" s="44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3"/>
      <c r="B367" s="26"/>
      <c r="C367" s="39"/>
      <c r="D367" s="39"/>
      <c r="E367" s="26"/>
      <c r="F367" s="27"/>
      <c r="G367" s="28"/>
    </row>
    <row r="368" customFormat="false" ht="15" hidden="false" customHeight="false" outlineLevel="0" collapsed="false">
      <c r="A368" s="44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3"/>
      <c r="B369" s="26"/>
      <c r="C369" s="39"/>
      <c r="D369" s="39"/>
      <c r="E369" s="26"/>
      <c r="F369" s="27"/>
      <c r="G369" s="28"/>
    </row>
    <row r="370" customFormat="false" ht="15" hidden="false" customHeight="false" outlineLevel="0" collapsed="false">
      <c r="A370" s="44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3"/>
      <c r="B371" s="26"/>
      <c r="C371" s="39"/>
      <c r="D371" s="39"/>
      <c r="E371" s="26"/>
      <c r="F371" s="27"/>
      <c r="G371" s="28"/>
    </row>
    <row r="372" customFormat="false" ht="15" hidden="false" customHeight="false" outlineLevel="0" collapsed="false">
      <c r="A372" s="44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3"/>
      <c r="B373" s="26"/>
      <c r="C373" s="39"/>
      <c r="D373" s="39"/>
      <c r="E373" s="26"/>
      <c r="F373" s="27"/>
      <c r="G373" s="28"/>
    </row>
    <row r="374" customFormat="false" ht="15" hidden="false" customHeight="false" outlineLevel="0" collapsed="false">
      <c r="A374" s="44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3"/>
      <c r="B375" s="26"/>
      <c r="C375" s="39"/>
      <c r="D375" s="39"/>
      <c r="E375" s="26"/>
      <c r="F375" s="27"/>
      <c r="G375" s="28"/>
    </row>
    <row r="376" customFormat="false" ht="15" hidden="false" customHeight="false" outlineLevel="0" collapsed="false">
      <c r="A376" s="44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3"/>
      <c r="B377" s="26"/>
      <c r="C377" s="39"/>
      <c r="D377" s="39"/>
      <c r="E377" s="26"/>
      <c r="F377" s="27"/>
      <c r="G377" s="28"/>
    </row>
    <row r="378" customFormat="false" ht="15" hidden="false" customHeight="false" outlineLevel="0" collapsed="false">
      <c r="A378" s="44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3"/>
      <c r="B379" s="26"/>
      <c r="C379" s="39"/>
      <c r="D379" s="39"/>
      <c r="E379" s="26"/>
      <c r="F379" s="27"/>
      <c r="G379" s="28"/>
    </row>
    <row r="380" customFormat="false" ht="15" hidden="false" customHeight="false" outlineLevel="0" collapsed="false">
      <c r="A380" s="44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3"/>
      <c r="B381" s="26"/>
      <c r="C381" s="39"/>
      <c r="D381" s="39"/>
      <c r="E381" s="26"/>
      <c r="F381" s="27"/>
      <c r="G381" s="28"/>
    </row>
    <row r="382" customFormat="false" ht="15" hidden="false" customHeight="false" outlineLevel="0" collapsed="false">
      <c r="A382" s="44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3"/>
      <c r="B383" s="26"/>
      <c r="C383" s="39"/>
      <c r="D383" s="39"/>
      <c r="E383" s="26"/>
      <c r="F383" s="27"/>
      <c r="G383" s="28"/>
    </row>
    <row r="384" customFormat="false" ht="15" hidden="false" customHeight="false" outlineLevel="0" collapsed="false">
      <c r="A384" s="44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3"/>
      <c r="B385" s="26"/>
      <c r="C385" s="39"/>
      <c r="D385" s="39"/>
      <c r="E385" s="26"/>
      <c r="F385" s="27"/>
      <c r="G385" s="28"/>
    </row>
    <row r="386" customFormat="false" ht="15" hidden="false" customHeight="false" outlineLevel="0" collapsed="false">
      <c r="A386" s="44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3"/>
      <c r="B387" s="26"/>
      <c r="C387" s="39"/>
      <c r="D387" s="39"/>
      <c r="E387" s="26"/>
      <c r="F387" s="27"/>
      <c r="G387" s="28"/>
    </row>
    <row r="388" customFormat="false" ht="15" hidden="false" customHeight="false" outlineLevel="0" collapsed="false">
      <c r="A388" s="44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3"/>
      <c r="B389" s="26"/>
      <c r="C389" s="39"/>
      <c r="D389" s="39"/>
      <c r="E389" s="26"/>
      <c r="F389" s="27"/>
      <c r="G389" s="28"/>
    </row>
    <row r="390" customFormat="false" ht="15" hidden="false" customHeight="false" outlineLevel="0" collapsed="false">
      <c r="A390" s="44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3"/>
      <c r="B391" s="26"/>
      <c r="C391" s="39"/>
      <c r="D391" s="39"/>
      <c r="E391" s="26"/>
      <c r="F391" s="27"/>
      <c r="G391" s="28"/>
    </row>
    <row r="392" customFormat="false" ht="15" hidden="false" customHeight="false" outlineLevel="0" collapsed="false">
      <c r="A392" s="44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3"/>
      <c r="B393" s="26"/>
      <c r="C393" s="39"/>
      <c r="D393" s="39"/>
      <c r="E393" s="26"/>
      <c r="F393" s="27"/>
      <c r="G393" s="28"/>
    </row>
    <row r="394" customFormat="false" ht="15" hidden="false" customHeight="false" outlineLevel="0" collapsed="false">
      <c r="A394" s="44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3"/>
      <c r="B395" s="26"/>
      <c r="C395" s="39"/>
      <c r="D395" s="39"/>
      <c r="E395" s="26"/>
      <c r="F395" s="27"/>
      <c r="G395" s="28"/>
    </row>
    <row r="396" customFormat="false" ht="15" hidden="false" customHeight="false" outlineLevel="0" collapsed="false">
      <c r="A396" s="44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3"/>
      <c r="B397" s="26"/>
      <c r="C397" s="39"/>
      <c r="D397" s="39"/>
      <c r="E397" s="26"/>
      <c r="F397" s="27"/>
      <c r="G397" s="28"/>
    </row>
    <row r="398" customFormat="false" ht="15" hidden="false" customHeight="false" outlineLevel="0" collapsed="false">
      <c r="A398" s="44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3"/>
      <c r="B399" s="26"/>
      <c r="C399" s="39"/>
      <c r="D399" s="39"/>
      <c r="E399" s="26"/>
      <c r="F399" s="27"/>
      <c r="G399" s="28"/>
    </row>
    <row r="400" customFormat="false" ht="15" hidden="false" customHeight="false" outlineLevel="0" collapsed="false">
      <c r="A400" s="44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3"/>
      <c r="B401" s="26"/>
      <c r="C401" s="39"/>
      <c r="D401" s="39"/>
      <c r="E401" s="26"/>
      <c r="F401" s="27"/>
      <c r="G401" s="28"/>
    </row>
    <row r="402" customFormat="false" ht="15" hidden="false" customHeight="false" outlineLevel="0" collapsed="false">
      <c r="A402" s="44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3"/>
      <c r="B403" s="26"/>
      <c r="C403" s="39"/>
      <c r="D403" s="39"/>
      <c r="E403" s="26"/>
      <c r="F403" s="27"/>
      <c r="G403" s="28"/>
    </row>
    <row r="404" customFormat="false" ht="15" hidden="false" customHeight="false" outlineLevel="0" collapsed="false">
      <c r="A404" s="44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3"/>
      <c r="B405" s="26"/>
      <c r="C405" s="39"/>
      <c r="D405" s="39"/>
      <c r="E405" s="26"/>
      <c r="F405" s="27"/>
      <c r="G405" s="28"/>
    </row>
    <row r="406" customFormat="false" ht="15" hidden="false" customHeight="false" outlineLevel="0" collapsed="false">
      <c r="A406" s="44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3"/>
      <c r="B407" s="26"/>
      <c r="C407" s="39"/>
      <c r="D407" s="39"/>
      <c r="E407" s="26"/>
      <c r="F407" s="27"/>
      <c r="G407" s="28"/>
    </row>
    <row r="408" customFormat="false" ht="15" hidden="false" customHeight="false" outlineLevel="0" collapsed="false">
      <c r="A408" s="44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3"/>
      <c r="B409" s="26"/>
      <c r="C409" s="39"/>
      <c r="D409" s="39"/>
      <c r="E409" s="26"/>
      <c r="F409" s="27"/>
      <c r="G409" s="28"/>
    </row>
    <row r="410" customFormat="false" ht="15" hidden="false" customHeight="false" outlineLevel="0" collapsed="false">
      <c r="A410" s="44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3"/>
      <c r="B411" s="26"/>
      <c r="C411" s="39"/>
      <c r="D411" s="39"/>
      <c r="E411" s="26"/>
      <c r="F411" s="27"/>
      <c r="G411" s="28"/>
    </row>
    <row r="412" customFormat="false" ht="15" hidden="false" customHeight="false" outlineLevel="0" collapsed="false">
      <c r="A412" s="44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3"/>
      <c r="B413" s="26"/>
      <c r="C413" s="39"/>
      <c r="D413" s="39"/>
      <c r="E413" s="26"/>
      <c r="F413" s="27"/>
      <c r="G413" s="28"/>
    </row>
    <row r="414" customFormat="false" ht="15" hidden="false" customHeight="false" outlineLevel="0" collapsed="false">
      <c r="A414" s="44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3"/>
      <c r="B415" s="26"/>
      <c r="C415" s="39"/>
      <c r="D415" s="39"/>
      <c r="E415" s="26"/>
      <c r="F415" s="27"/>
      <c r="G415" s="28"/>
    </row>
    <row r="416" customFormat="false" ht="15" hidden="false" customHeight="false" outlineLevel="0" collapsed="false">
      <c r="A416" s="44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3"/>
      <c r="B417" s="26"/>
      <c r="C417" s="39"/>
      <c r="D417" s="39"/>
      <c r="E417" s="26"/>
      <c r="F417" s="27"/>
      <c r="G417" s="28"/>
    </row>
    <row r="418" customFormat="false" ht="15" hidden="false" customHeight="false" outlineLevel="0" collapsed="false">
      <c r="A418" s="44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3"/>
      <c r="B419" s="26"/>
      <c r="C419" s="39"/>
      <c r="D419" s="39"/>
      <c r="E419" s="26"/>
      <c r="F419" s="27"/>
      <c r="G419" s="28"/>
    </row>
    <row r="420" customFormat="false" ht="15" hidden="false" customHeight="false" outlineLevel="0" collapsed="false">
      <c r="A420" s="44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3"/>
      <c r="B421" s="26"/>
      <c r="C421" s="39"/>
      <c r="D421" s="39"/>
      <c r="E421" s="26"/>
      <c r="F421" s="27"/>
      <c r="G421" s="28"/>
    </row>
    <row r="422" customFormat="false" ht="15" hidden="false" customHeight="false" outlineLevel="0" collapsed="false">
      <c r="A422" s="44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3"/>
      <c r="B423" s="26"/>
      <c r="C423" s="39"/>
      <c r="D423" s="39"/>
      <c r="E423" s="26"/>
      <c r="F423" s="27"/>
      <c r="G423" s="28"/>
    </row>
    <row r="424" customFormat="false" ht="15" hidden="false" customHeight="false" outlineLevel="0" collapsed="false">
      <c r="A424" s="44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3"/>
      <c r="B425" s="26"/>
      <c r="C425" s="39"/>
      <c r="D425" s="39"/>
      <c r="E425" s="26"/>
      <c r="F425" s="27"/>
      <c r="G425" s="28"/>
    </row>
    <row r="426" customFormat="false" ht="15" hidden="false" customHeight="false" outlineLevel="0" collapsed="false">
      <c r="A426" s="44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3"/>
      <c r="B427" s="26"/>
      <c r="C427" s="39"/>
      <c r="D427" s="39"/>
      <c r="E427" s="26"/>
      <c r="F427" s="27"/>
      <c r="G427" s="28"/>
    </row>
    <row r="428" customFormat="false" ht="15" hidden="false" customHeight="false" outlineLevel="0" collapsed="false">
      <c r="A428" s="44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3"/>
      <c r="B429" s="26"/>
      <c r="C429" s="39"/>
      <c r="D429" s="39"/>
      <c r="E429" s="26"/>
      <c r="F429" s="27"/>
      <c r="G429" s="28"/>
    </row>
    <row r="430" customFormat="false" ht="15" hidden="false" customHeight="false" outlineLevel="0" collapsed="false">
      <c r="A430" s="44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3"/>
      <c r="B431" s="26"/>
      <c r="C431" s="39"/>
      <c r="D431" s="39"/>
      <c r="E431" s="26"/>
      <c r="F431" s="27"/>
      <c r="G431" s="28"/>
    </row>
    <row r="432" customFormat="false" ht="15" hidden="false" customHeight="false" outlineLevel="0" collapsed="false">
      <c r="A432" s="44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3"/>
      <c r="B433" s="26"/>
      <c r="C433" s="39"/>
      <c r="D433" s="39"/>
      <c r="E433" s="26"/>
      <c r="F433" s="27"/>
      <c r="G433" s="28"/>
    </row>
    <row r="434" customFormat="false" ht="15" hidden="false" customHeight="false" outlineLevel="0" collapsed="false">
      <c r="A434" s="44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3"/>
      <c r="B435" s="26"/>
      <c r="C435" s="39"/>
      <c r="D435" s="39"/>
      <c r="E435" s="26"/>
      <c r="F435" s="27"/>
      <c r="G435" s="28"/>
    </row>
    <row r="436" customFormat="false" ht="15" hidden="false" customHeight="false" outlineLevel="0" collapsed="false">
      <c r="A436" s="44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3"/>
      <c r="B437" s="26"/>
      <c r="C437" s="39"/>
      <c r="D437" s="39"/>
      <c r="E437" s="26"/>
      <c r="F437" s="27"/>
      <c r="G437" s="28"/>
    </row>
    <row r="438" customFormat="false" ht="15" hidden="false" customHeight="false" outlineLevel="0" collapsed="false">
      <c r="A438" s="44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3"/>
      <c r="B439" s="26"/>
      <c r="C439" s="39"/>
      <c r="D439" s="39"/>
      <c r="E439" s="26"/>
      <c r="F439" s="27"/>
      <c r="G439" s="28"/>
    </row>
    <row r="440" customFormat="false" ht="15" hidden="false" customHeight="false" outlineLevel="0" collapsed="false">
      <c r="A440" s="44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3"/>
      <c r="B441" s="26"/>
      <c r="C441" s="39"/>
      <c r="D441" s="39"/>
      <c r="E441" s="26"/>
      <c r="F441" s="27"/>
      <c r="G441" s="28"/>
    </row>
    <row r="442" customFormat="false" ht="15" hidden="false" customHeight="false" outlineLevel="0" collapsed="false">
      <c r="A442" s="44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3"/>
      <c r="B443" s="26"/>
      <c r="C443" s="39"/>
      <c r="D443" s="39"/>
      <c r="E443" s="26"/>
      <c r="F443" s="27"/>
      <c r="G443" s="28"/>
    </row>
    <row r="444" customFormat="false" ht="15" hidden="false" customHeight="false" outlineLevel="0" collapsed="false">
      <c r="A444" s="44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3"/>
      <c r="B445" s="26"/>
      <c r="C445" s="39"/>
      <c r="D445" s="39"/>
      <c r="E445" s="26"/>
      <c r="F445" s="27"/>
      <c r="G445" s="28"/>
    </row>
    <row r="446" customFormat="false" ht="15" hidden="false" customHeight="false" outlineLevel="0" collapsed="false">
      <c r="A446" s="44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3"/>
      <c r="B447" s="26"/>
      <c r="C447" s="39"/>
      <c r="D447" s="39"/>
      <c r="E447" s="26"/>
      <c r="F447" s="27"/>
      <c r="G447" s="28"/>
    </row>
    <row r="448" customFormat="false" ht="15" hidden="false" customHeight="false" outlineLevel="0" collapsed="false">
      <c r="A448" s="44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3"/>
      <c r="B449" s="26"/>
      <c r="C449" s="39"/>
      <c r="D449" s="39"/>
      <c r="E449" s="26"/>
      <c r="F449" s="27"/>
      <c r="G449" s="28"/>
    </row>
    <row r="450" customFormat="false" ht="15" hidden="false" customHeight="false" outlineLevel="0" collapsed="false">
      <c r="A450" s="44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3"/>
      <c r="B451" s="26"/>
      <c r="C451" s="39"/>
      <c r="D451" s="39"/>
      <c r="E451" s="26"/>
      <c r="F451" s="27"/>
      <c r="G451" s="28"/>
    </row>
    <row r="452" customFormat="false" ht="15" hidden="false" customHeight="false" outlineLevel="0" collapsed="false">
      <c r="A452" s="44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3"/>
      <c r="B453" s="26"/>
      <c r="C453" s="39"/>
      <c r="D453" s="39"/>
      <c r="E453" s="26"/>
      <c r="F453" s="27"/>
      <c r="G453" s="28"/>
    </row>
    <row r="454" customFormat="false" ht="15" hidden="false" customHeight="false" outlineLevel="0" collapsed="false">
      <c r="A454" s="44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3"/>
      <c r="B455" s="26"/>
      <c r="C455" s="39"/>
      <c r="D455" s="39"/>
      <c r="E455" s="26"/>
      <c r="F455" s="27"/>
      <c r="G455" s="28"/>
    </row>
    <row r="456" customFormat="false" ht="15" hidden="false" customHeight="false" outlineLevel="0" collapsed="false">
      <c r="A456" s="44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3"/>
      <c r="B457" s="26"/>
      <c r="C457" s="39"/>
      <c r="D457" s="39"/>
      <c r="E457" s="26"/>
      <c r="F457" s="27"/>
      <c r="G457" s="28"/>
    </row>
    <row r="458" customFormat="false" ht="15" hidden="false" customHeight="false" outlineLevel="0" collapsed="false">
      <c r="A458" s="44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3"/>
      <c r="B459" s="26"/>
      <c r="C459" s="39"/>
      <c r="D459" s="39"/>
      <c r="E459" s="26"/>
      <c r="F459" s="27"/>
      <c r="G459" s="28"/>
    </row>
    <row r="460" customFormat="false" ht="15" hidden="false" customHeight="false" outlineLevel="0" collapsed="false">
      <c r="A460" s="44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3"/>
      <c r="B461" s="26"/>
      <c r="C461" s="39"/>
      <c r="D461" s="39"/>
      <c r="E461" s="26"/>
      <c r="F461" s="27"/>
      <c r="G461" s="28"/>
    </row>
    <row r="462" customFormat="false" ht="15" hidden="false" customHeight="false" outlineLevel="0" collapsed="false">
      <c r="A462" s="44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3"/>
      <c r="B463" s="26"/>
      <c r="C463" s="39"/>
      <c r="D463" s="39"/>
      <c r="E463" s="26"/>
      <c r="F463" s="27"/>
      <c r="G463" s="28"/>
    </row>
    <row r="464" customFormat="false" ht="15" hidden="false" customHeight="false" outlineLevel="0" collapsed="false">
      <c r="A464" s="44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3"/>
      <c r="B465" s="26"/>
      <c r="C465" s="39"/>
      <c r="D465" s="39"/>
      <c r="E465" s="26"/>
      <c r="F465" s="27"/>
      <c r="G465" s="28"/>
    </row>
    <row r="466" customFormat="false" ht="15" hidden="false" customHeight="false" outlineLevel="0" collapsed="false">
      <c r="A466" s="44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3"/>
      <c r="B467" s="26"/>
      <c r="C467" s="39"/>
      <c r="D467" s="39"/>
      <c r="E467" s="26"/>
      <c r="F467" s="27"/>
      <c r="G467" s="28"/>
    </row>
    <row r="468" customFormat="false" ht="15" hidden="false" customHeight="false" outlineLevel="0" collapsed="false">
      <c r="A468" s="44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3"/>
      <c r="B469" s="26"/>
      <c r="C469" s="39"/>
      <c r="D469" s="39"/>
      <c r="E469" s="26"/>
      <c r="F469" s="27"/>
      <c r="G469" s="28"/>
    </row>
    <row r="470" customFormat="false" ht="15" hidden="false" customHeight="false" outlineLevel="0" collapsed="false">
      <c r="A470" s="44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3"/>
      <c r="B471" s="26"/>
      <c r="C471" s="39"/>
      <c r="D471" s="39"/>
      <c r="E471" s="26"/>
      <c r="F471" s="27"/>
      <c r="G471" s="28"/>
    </row>
    <row r="472" customFormat="false" ht="15" hidden="false" customHeight="false" outlineLevel="0" collapsed="false">
      <c r="A472" s="44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3"/>
      <c r="B473" s="26"/>
      <c r="C473" s="39"/>
      <c r="D473" s="39"/>
      <c r="E473" s="26"/>
      <c r="F473" s="27"/>
      <c r="G473" s="28"/>
    </row>
    <row r="474" customFormat="false" ht="15" hidden="false" customHeight="false" outlineLevel="0" collapsed="false">
      <c r="A474" s="44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3"/>
      <c r="B475" s="26"/>
      <c r="C475" s="39"/>
      <c r="D475" s="39"/>
      <c r="E475" s="26"/>
      <c r="F475" s="27"/>
      <c r="G475" s="28"/>
    </row>
    <row r="476" customFormat="false" ht="15" hidden="false" customHeight="false" outlineLevel="0" collapsed="false">
      <c r="A476" s="44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3"/>
      <c r="B477" s="26"/>
      <c r="C477" s="39"/>
      <c r="D477" s="39"/>
      <c r="E477" s="26"/>
      <c r="F477" s="27"/>
      <c r="G477" s="28"/>
    </row>
    <row r="478" customFormat="false" ht="15" hidden="false" customHeight="false" outlineLevel="0" collapsed="false">
      <c r="A478" s="44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3"/>
      <c r="B479" s="26"/>
      <c r="C479" s="39"/>
      <c r="D479" s="39"/>
      <c r="E479" s="26"/>
      <c r="F479" s="27"/>
      <c r="G479" s="28"/>
    </row>
    <row r="480" customFormat="false" ht="15" hidden="false" customHeight="false" outlineLevel="0" collapsed="false">
      <c r="A480" s="44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3"/>
      <c r="B481" s="26"/>
      <c r="C481" s="39"/>
      <c r="D481" s="39"/>
      <c r="E481" s="26"/>
      <c r="F481" s="27"/>
      <c r="G481" s="28"/>
    </row>
    <row r="482" customFormat="false" ht="15" hidden="false" customHeight="false" outlineLevel="0" collapsed="false">
      <c r="A482" s="44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3"/>
      <c r="B483" s="26"/>
      <c r="C483" s="39"/>
      <c r="D483" s="39"/>
      <c r="E483" s="26"/>
      <c r="F483" s="27"/>
      <c r="G483" s="28"/>
    </row>
    <row r="484" customFormat="false" ht="15" hidden="false" customHeight="false" outlineLevel="0" collapsed="false">
      <c r="A484" s="44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3"/>
      <c r="B485" s="26"/>
      <c r="C485" s="39"/>
      <c r="D485" s="39"/>
      <c r="E485" s="26"/>
      <c r="F485" s="27"/>
      <c r="G485" s="28"/>
    </row>
    <row r="486" customFormat="false" ht="15" hidden="false" customHeight="false" outlineLevel="0" collapsed="false">
      <c r="A486" s="44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3"/>
      <c r="B487" s="26"/>
      <c r="C487" s="39"/>
      <c r="D487" s="39"/>
      <c r="E487" s="26"/>
      <c r="F487" s="27"/>
      <c r="G487" s="28"/>
    </row>
    <row r="488" customFormat="false" ht="15" hidden="false" customHeight="false" outlineLevel="0" collapsed="false">
      <c r="A488" s="44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3"/>
      <c r="B489" s="26"/>
      <c r="C489" s="39"/>
      <c r="D489" s="39"/>
      <c r="E489" s="26"/>
      <c r="F489" s="27"/>
      <c r="G489" s="28"/>
    </row>
    <row r="490" customFormat="false" ht="15" hidden="false" customHeight="false" outlineLevel="0" collapsed="false">
      <c r="A490" s="44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3"/>
      <c r="B491" s="26"/>
      <c r="C491" s="39"/>
      <c r="D491" s="39"/>
      <c r="E491" s="26"/>
      <c r="F491" s="27"/>
      <c r="G491" s="28"/>
    </row>
    <row r="492" customFormat="false" ht="15" hidden="false" customHeight="false" outlineLevel="0" collapsed="false">
      <c r="A492" s="44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3"/>
      <c r="B493" s="26"/>
      <c r="C493" s="39"/>
      <c r="D493" s="39"/>
      <c r="E493" s="26"/>
      <c r="F493" s="27"/>
      <c r="G493" s="28"/>
    </row>
    <row r="494" customFormat="false" ht="15" hidden="false" customHeight="false" outlineLevel="0" collapsed="false">
      <c r="A494" s="44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3"/>
      <c r="B495" s="26"/>
      <c r="C495" s="39"/>
      <c r="D495" s="39"/>
      <c r="E495" s="26"/>
      <c r="F495" s="27"/>
      <c r="G495" s="28"/>
    </row>
    <row r="496" customFormat="false" ht="15" hidden="false" customHeight="false" outlineLevel="0" collapsed="false">
      <c r="A496" s="44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3"/>
      <c r="B497" s="26"/>
      <c r="C497" s="39"/>
      <c r="D497" s="39"/>
      <c r="E497" s="26"/>
      <c r="F497" s="27"/>
      <c r="G497" s="28"/>
    </row>
    <row r="498" customFormat="false" ht="15" hidden="false" customHeight="false" outlineLevel="0" collapsed="false">
      <c r="A498" s="44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3"/>
      <c r="B499" s="26"/>
      <c r="C499" s="39"/>
      <c r="D499" s="39"/>
      <c r="E499" s="26"/>
      <c r="F499" s="27"/>
      <c r="G499" s="28"/>
    </row>
    <row r="500" customFormat="false" ht="15" hidden="false" customHeight="false" outlineLevel="0" collapsed="false">
      <c r="A500" s="44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3"/>
      <c r="B501" s="26"/>
      <c r="C501" s="39"/>
      <c r="D501" s="39"/>
      <c r="E501" s="26"/>
      <c r="F501" s="27"/>
      <c r="G501" s="28"/>
    </row>
    <row r="502" customFormat="false" ht="15" hidden="false" customHeight="false" outlineLevel="0" collapsed="false">
      <c r="A502" s="44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3"/>
      <c r="B503" s="26"/>
      <c r="C503" s="39"/>
      <c r="D503" s="39"/>
      <c r="E503" s="26"/>
      <c r="F503" s="27"/>
      <c r="G503" s="28"/>
    </row>
    <row r="504" customFormat="false" ht="15" hidden="false" customHeight="false" outlineLevel="0" collapsed="false">
      <c r="A504" s="44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3"/>
      <c r="B505" s="26"/>
      <c r="C505" s="39"/>
      <c r="D505" s="39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Categories!$A$5:$A$24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131</v>
      </c>
    </row>
    <row r="2" customFormat="false" ht="15" hidden="false" customHeight="false" outlineLevel="0" collapsed="false">
      <c r="A2" s="3" t="s">
        <v>132</v>
      </c>
    </row>
    <row r="3" customFormat="false" ht="23.85" hidden="false" customHeight="false" outlineLevel="0" collapsed="false">
      <c r="A3" s="45" t="s">
        <v>133</v>
      </c>
    </row>
    <row r="5" customFormat="false" ht="15" hidden="false" customHeight="false" outlineLevel="0" collapsed="false">
      <c r="A5" s="46" t="s">
        <v>134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135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136</v>
      </c>
      <c r="B8" s="49" t="s">
        <v>137</v>
      </c>
      <c r="C8" s="49" t="s">
        <v>47</v>
      </c>
    </row>
    <row r="9" customFormat="false" ht="15" hidden="false" customHeight="false" outlineLevel="0" collapsed="false">
      <c r="A9" s="18" t="s">
        <v>138</v>
      </c>
      <c r="B9" s="50" t="n">
        <f aca="false">SUMPRODUCT((Transactions!E6:E505="Income")*(Transactions!C6:C505))</f>
        <v>200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39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139</v>
      </c>
      <c r="B11" s="52" t="n">
        <f aca="false">B9-B10</f>
        <v>200</v>
      </c>
      <c r="C11" s="53" t="s">
        <v>140</v>
      </c>
    </row>
    <row r="13" customFormat="false" ht="15" hidden="false" customHeight="false" outlineLevel="0" collapsed="false">
      <c r="A13" s="54" t="s">
        <v>141</v>
      </c>
      <c r="B13" s="55" t="s">
        <v>137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300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39" t="n">
        <f aca="false">SUMPRODUCT((Transactions!E6:E505="Supplies")*(Transactions!D6:D505))</f>
        <v>185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SUMPRODUCT((Transactions!E6:E505="Car &amp; Truck Expenses")*(Transactions!D6:D505))</f>
        <v>78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39" t="n">
        <f aca="false">SUMPRODUCT((Transactions!E6:E505="Insurance")*(Transactions!D6:D505))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SUMPRODUCT((Transactions!E6:E505="Rent (Vehicles/Equipment)")*(Transactions!D6:D505))</f>
        <v>0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39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SUMPRODUCT((Transactions!E6:E505="Repairs &amp; Maintenance")*(Transactions!D6:D505))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39" t="n">
        <f aca="false">SUMPRODUCT((Transactions!E6:E505="Advertising")*(Transactions!D6:D505))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SUMPRODUCT((Transactions!E6:E505="Office Expense")*(Transactions!D6:D505))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39" t="n">
        <f aca="false">SUMPRODUCT((Transactions!E6:E505="Legal &amp; Professional")*(Transactions!D6:D505))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SUMPRODUCT((Transactions!E6:E505="Taxes &amp; Licenses")*(Transactions!D6:D505))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39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SUMPRODUCT((Transactions!E6:E505="Travel")*(Transactions!D6:D505))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39" t="n">
        <f aca="false">SUMPRODUCT((Transactions!E6:E505="Meals (50%)")*(Transactions!D6:D505))</f>
        <v>0</v>
      </c>
      <c r="C27" s="27" t="s">
        <v>95</v>
      </c>
    </row>
    <row r="28" customFormat="false" ht="15" hidden="false" customHeight="false" outlineLevel="0" collapsed="false">
      <c r="A28" s="29" t="s">
        <v>97</v>
      </c>
      <c r="B28" s="34" t="n">
        <f aca="false">SUMPRODUCT((Transactions!E6:E505="Depreciation")*(Transactions!D6:D505))</f>
        <v>0</v>
      </c>
      <c r="C28" s="24" t="s">
        <v>98</v>
      </c>
    </row>
    <row r="29" customFormat="false" ht="15" hidden="false" customHeight="false" outlineLevel="0" collapsed="false">
      <c r="A29" s="26" t="s">
        <v>100</v>
      </c>
      <c r="B29" s="39" t="n">
        <f aca="false">SUMPRODUCT((Transactions!E6:E505="Other Expenses")*(Transactions!D6:D505))</f>
        <v>24.99</v>
      </c>
      <c r="C29" s="27" t="s">
        <v>101</v>
      </c>
    </row>
    <row r="30" customFormat="false" ht="15" hidden="false" customHeight="false" outlineLevel="0" collapsed="false">
      <c r="A30" s="56" t="s">
        <v>142</v>
      </c>
      <c r="B30" s="57" t="n">
        <f aca="false">SUM(B14:B29)</f>
        <v>587.99</v>
      </c>
      <c r="C30" s="53" t="s">
        <v>143</v>
      </c>
    </row>
    <row r="32" customFormat="false" ht="20.85" hidden="false" customHeight="false" outlineLevel="0" collapsed="false">
      <c r="A32" s="58" t="s">
        <v>144</v>
      </c>
      <c r="B32" s="59" t="n">
        <f aca="false">B11-B30</f>
        <v>-387.99</v>
      </c>
      <c r="C32" s="60" t="s">
        <v>145</v>
      </c>
    </row>
    <row r="34" customFormat="false" ht="15" hidden="false" customHeight="false" outlineLevel="0" collapsed="false">
      <c r="A34" s="61" t="s">
        <v>146</v>
      </c>
      <c r="B34" s="62"/>
    </row>
    <row r="35" customFormat="false" ht="15" hidden="false" customHeight="false" outlineLevel="0" collapsed="false">
      <c r="A35" s="26" t="s">
        <v>147</v>
      </c>
      <c r="B35" s="39" t="n">
        <f aca="false">MAX(0,B32*0.9235*0.153)</f>
        <v>0</v>
      </c>
    </row>
    <row r="36" customFormat="false" ht="15" hidden="false" customHeight="false" outlineLevel="0" collapsed="false">
      <c r="A36" s="26" t="s">
        <v>148</v>
      </c>
      <c r="B36" s="39" t="n">
        <f aca="false">B35/2</f>
        <v>0</v>
      </c>
    </row>
    <row r="38" customFormat="false" ht="15" hidden="false" customHeight="false" outlineLevel="0" collapsed="false">
      <c r="A38" s="63" t="s">
        <v>149</v>
      </c>
      <c r="B38" s="29"/>
    </row>
    <row r="39" customFormat="false" ht="15" hidden="false" customHeight="false" outlineLevel="0" collapsed="false">
      <c r="A39" s="26" t="s">
        <v>150</v>
      </c>
      <c r="B39" s="39" t="n">
        <f aca="false">SUMPRODUCT((Transactions!E6:E505="Personal (NOT Deductible)")*(Transactions!D6:D505))</f>
        <v>0</v>
      </c>
    </row>
    <row r="40" customFormat="false" ht="15" hidden="false" customHeight="false" outlineLevel="0" collapsed="false">
      <c r="A40" s="26" t="s">
        <v>151</v>
      </c>
      <c r="B40" s="39" t="n">
        <f aca="false">SUMPRODUCT((Transactions!E6:E505="Transfer (NOT Income/Expense)")*(Transactions!C6:C505))+SUMPRODUCT((Transactions!E6:E505="Transfer (NOT Income/Expense)")*(Transactions!D6:D505))</f>
        <v>0</v>
      </c>
    </row>
    <row r="43" customFormat="false" ht="29.85" hidden="false" customHeight="false" outlineLevel="0" collapsed="false">
      <c r="A43" s="64" t="s">
        <v>152</v>
      </c>
      <c r="B43" s="9"/>
      <c r="C43" s="9"/>
    </row>
    <row r="44" customFormat="false" ht="23.85" hidden="false" customHeight="false" outlineLevel="0" collapsed="false">
      <c r="A44" s="65" t="s">
        <v>153</v>
      </c>
      <c r="B44" s="9"/>
      <c r="C44" s="9"/>
    </row>
    <row r="45" customFormat="false" ht="41.75" hidden="false" customHeight="false" outlineLevel="0" collapsed="false">
      <c r="A45" s="13" t="s">
        <v>154</v>
      </c>
      <c r="B45" s="9"/>
      <c r="C45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155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156</v>
      </c>
    </row>
    <row r="5" customFormat="false" ht="15" hidden="false" customHeight="false" outlineLevel="0" collapsed="false">
      <c r="A5" s="22"/>
      <c r="B5" s="17" t="s">
        <v>157</v>
      </c>
      <c r="C5" s="17" t="s">
        <v>158</v>
      </c>
      <c r="D5" s="17" t="s">
        <v>159</v>
      </c>
      <c r="E5" s="17" t="s">
        <v>160</v>
      </c>
      <c r="F5" s="17" t="s">
        <v>161</v>
      </c>
      <c r="G5" s="17" t="s">
        <v>162</v>
      </c>
      <c r="H5" s="17" t="s">
        <v>163</v>
      </c>
      <c r="I5" s="17" t="s">
        <v>164</v>
      </c>
      <c r="J5" s="17" t="s">
        <v>165</v>
      </c>
      <c r="K5" s="17" t="s">
        <v>166</v>
      </c>
      <c r="L5" s="17" t="s">
        <v>167</v>
      </c>
      <c r="M5" s="17" t="s">
        <v>168</v>
      </c>
      <c r="N5" s="66" t="s">
        <v>169</v>
      </c>
    </row>
    <row r="6" customFormat="false" ht="15" hidden="false" customHeight="false" outlineLevel="0" collapsed="false">
      <c r="A6" s="67" t="s">
        <v>136</v>
      </c>
      <c r="B6" s="39" t="n">
        <f aca="false">SUMPRODUCT((MONTH(Transactions!A6:A505)=1)*(Transactions!E6:E505="Income")*(Transactions!C6:C505))</f>
        <v>200</v>
      </c>
      <c r="C6" s="39" t="n">
        <f aca="false">SUMPRODUCT((MONTH(Transactions!A6:A505)=2)*(Transactions!E6:E505="Income")*(Transactions!C6:C505))</f>
        <v>0</v>
      </c>
      <c r="D6" s="39" t="n">
        <f aca="false">SUMPRODUCT((MONTH(Transactions!A6:A505)=3)*(Transactions!E6:E505="Income")*(Transactions!C6:C505))</f>
        <v>0</v>
      </c>
      <c r="E6" s="39" t="n">
        <f aca="false">SUMPRODUCT((MONTH(Transactions!A6:A505)=4)*(Transactions!E6:E505="Income")*(Transactions!C6:C505))</f>
        <v>0</v>
      </c>
      <c r="F6" s="39" t="n">
        <f aca="false">SUMPRODUCT((MONTH(Transactions!A6:A505)=5)*(Transactions!E6:E505="Income")*(Transactions!C6:C505))</f>
        <v>0</v>
      </c>
      <c r="G6" s="39" t="n">
        <f aca="false">SUMPRODUCT((MONTH(Transactions!A6:A505)=6)*(Transactions!E6:E505="Income")*(Transactions!C6:C505))</f>
        <v>0</v>
      </c>
      <c r="H6" s="39" t="n">
        <f aca="false">SUMPRODUCT((MONTH(Transactions!A6:A505)=7)*(Transactions!E6:E505="Income")*(Transactions!C6:C505))</f>
        <v>0</v>
      </c>
      <c r="I6" s="39" t="n">
        <f aca="false">SUMPRODUCT((MONTH(Transactions!A6:A505)=8)*(Transactions!E6:E505="Income")*(Transactions!C6:C505))</f>
        <v>0</v>
      </c>
      <c r="J6" s="39" t="n">
        <f aca="false">SUMPRODUCT((MONTH(Transactions!A6:A505)=9)*(Transactions!E6:E505="Income")*(Transactions!C6:C505))</f>
        <v>0</v>
      </c>
      <c r="K6" s="39" t="n">
        <f aca="false">SUMPRODUCT((MONTH(Transactions!A6:A505)=10)*(Transactions!E6:E505="Income")*(Transactions!C6:C505))</f>
        <v>0</v>
      </c>
      <c r="L6" s="39" t="n">
        <f aca="false">SUMPRODUCT((MONTH(Transactions!A6:A505)=11)*(Transactions!E6:E505="Income")*(Transactions!C6:C505))</f>
        <v>0</v>
      </c>
      <c r="M6" s="39" t="n">
        <f aca="false">SUMPRODUCT((MONTH(Transactions!A6:A505)=12)*(Transactions!E6:E505="Income")*(Transactions!C6:C505))</f>
        <v>0</v>
      </c>
      <c r="N6" s="50" t="n">
        <f aca="false">SUM(B6:M6)</f>
        <v>200</v>
      </c>
    </row>
    <row r="7" customFormat="false" ht="15" hidden="false" customHeight="false" outlineLevel="0" collapsed="false">
      <c r="A7" s="68" t="s">
        <v>141</v>
      </c>
      <c r="B7" s="39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587.99</v>
      </c>
      <c r="C7" s="39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39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39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39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39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39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39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39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39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39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39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587.99</v>
      </c>
    </row>
    <row r="8" customFormat="false" ht="15" hidden="false" customHeight="false" outlineLevel="0" collapsed="false">
      <c r="A8" s="51" t="s">
        <v>170</v>
      </c>
      <c r="B8" s="52" t="n">
        <f aca="false">B6-B7</f>
        <v>-387.99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-387.99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2026-03-27T00:36:55Z</dcterms:created>
  <dc:creator>openpyxl</dc:creator>
  <dc:description/>
  <dc:language>en-US</dc:language>
  <cp:lastModifiedBy/>
  <dcterms:modified xsi:type="dcterms:W3CDTF">2026-03-27T00:36:55Z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