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<sst xmlns="http://schemas.openxmlformats.org/spreadsheetml/2006/main" count="208" uniqueCount="161">
  <si>
    <t xml:space="preserve">ScheduleC.App</t>
  </si>
  <si>
    <t xml:space="preserve">HVAC Technician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</si>
  <si>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</si>
  <si>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</si>
  <si>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</si>
  <si>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</si>
  <si>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</si>
  <si>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</si>
  <si>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</si>
  <si>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</si>
  <si>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</si>
  <si>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</si>
  <si>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</si>
  <si>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</si>
  <si>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</si>
  <si>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</si>
  <si>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</si>
  <si>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</si>
  <si>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</si>
  <si>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</si>
  <si>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</si>
  <si>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</si>
  <si>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</si>
  <si>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</si>
  <si>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HVAC Technician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</si>
  <si>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</si>
  <si>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</si>
  <si>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</si>
  <si>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</si>
  <si>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</si>
  <si>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</si>
  <si>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</si>
  <si>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</si>
  <si>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</si>
  <si>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</si>
  <si>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</si>
  <si>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</si>
  <si>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</si>
  <si>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</si>
  <si>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</si>
  <si>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</si>
  <si>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</si>
  <si>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</si>
  <si>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</si>
  <si>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</si>
  <si>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HVAC Technician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</si>
  <si>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</si>
  <si>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</si>
  <si>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</si>
  <si>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</si>
  <si>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</si>
  <si>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Service calls, AC install, furnace install, maintenance contracts, duct work, refrigerant charge</t>
  </si>
  <si>
    <t xml:space="preserve">Returns &amp; Allowances</t>
  </si>
  <si>
    <t xml:space="preserve">Line 2</t>
  </si>
  <si>
    <t xml:space="preserve">Warranty callbacks</t>
  </si>
  <si>
    <t xml:space="preserve">Supplies</t>
  </si>
  <si>
    <t xml:space="preserve">Line 22</t>
  </si>
  <si>
    <t xml:space="preserve">Refrigerant, filters, thermostats, copper tubing, fittings, duct tape, mastic, contactors</t>
  </si>
  <si>
    <t xml:space="preserve">Contract Labor</t>
  </si>
  <si>
    <t xml:space="preserve">Line 11</t>
  </si>
  <si>
    <t xml:space="preserve">Helper, apprentice, ductwork subcontractor, crane operator</t>
  </si>
  <si>
    <t xml:space="preserve">Car &amp; Truck Expenses</t>
  </si>
  <si>
    <t xml:space="preserve">Line 9</t>
  </si>
  <si>
    <t xml:space="preserve">Gas for service van, vehicle maintenance</t>
  </si>
  <si>
    <t xml:space="preserve">Insurance</t>
  </si>
  <si>
    <t xml:space="preserve">Line 15</t>
  </si>
  <si>
    <t xml:space="preserve">General liability, workers comp, vehicle, EPA certification, bond</t>
  </si>
  <si>
    <t xml:space="preserve">Rent (Vehicles/Equipment)</t>
  </si>
  <si>
    <t xml:space="preserve">Line 20a</t>
  </si>
  <si>
    <t xml:space="preserve">Crane rental (for rooftop units), recovery machine, vacuum pump</t>
  </si>
  <si>
    <t xml:space="preserve">Repairs &amp; Maintenance</t>
  </si>
  <si>
    <t xml:space="preserve">Line 21</t>
  </si>
  <si>
    <t xml:space="preserve">Tool repair, gauge calibration, van maintenance, recovery machine service</t>
  </si>
  <si>
    <t xml:space="preserve">Advertising</t>
  </si>
  <si>
    <t xml:space="preserve">Line 8</t>
  </si>
  <si>
    <t xml:space="preserve">Google ads, Yelp, Angi, HomeAdvisor, van wrap, direct mail</t>
  </si>
  <si>
    <t xml:space="preserve">Office Expense</t>
  </si>
  <si>
    <t xml:space="preserve">Line 18</t>
  </si>
  <si>
    <t xml:space="preserve">ServiceTitan/Housecall Pro, phone, tablet, invoicing</t>
  </si>
  <si>
    <t xml:space="preserve">Taxes &amp; Licenses</t>
  </si>
  <si>
    <t xml:space="preserve">Line 23</t>
  </si>
  <si>
    <t xml:space="preserve">HVAC license, EPA 608 certification, contractor license, permits, business license</t>
  </si>
  <si>
    <t xml:space="preserve">Legal &amp; Professional</t>
  </si>
  <si>
    <t xml:space="preserve">Line 17</t>
  </si>
  <si>
    <t xml:space="preserve">Accountant, lawyer,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</si>
  <si>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</si>
  <si>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</si>
  <si>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</si>
  <si>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</si>
  <si>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</si>
  <si>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Service van, recovery machine, manifold gauges, tools (accountant calculates)</t>
  </si>
  <si>
    <t xml:space="preserve">Other Expenses</t>
  </si>
  <si>
    <t xml:space="preserve">Line 27</t>
  </si>
  <si>
    <t xml:space="preserve">Safety gear, NATE certification, continuing education, ACCA membership, refrigerant reclaim fees</t>
  </si>
  <si>
    <t xml:space="preserve">Personal (NOT Deductible)</t>
  </si>
  <si>
    <t xml:space="preserve">N/A</t>
  </si>
  <si>
    <t xml:space="preserve">Personal purchases, home HVAC for own house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</si>
  <si>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</si>
  <si>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</si>
  <si>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</si>
  <si>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</si>
  <si>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</si>
  <si>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</si>
  <si>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</si>
  <si>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</si>
  <si>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</si>
  <si>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</si>
  <si>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</si>
  <si>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Check - AC replacement (3-ton)</t>
  </si>
  <si>
    <t xml:space="preserve">Check</t>
  </si>
  <si>
    <t xml:space="preserve">Example: delete this row</t>
  </si>
  <si>
    <t xml:space="preserve">01/10/25</t>
  </si>
  <si>
    <t xml:space="preserve">Johnstone Supply - equipment + parts</t>
  </si>
  <si>
    <t xml:space="preserve">Credit Card</t>
  </si>
  <si>
    <t xml:space="preserve">AC unit + line set</t>
  </si>
  <si>
    <t xml:space="preserve">01/12/25</t>
  </si>
  <si>
    <t xml:space="preserve">Diesel - service van</t>
  </si>
  <si>
    <t xml:space="preserve">Debit Card</t>
  </si>
  <si>
    <t xml:space="preserve">Example row - delete me</t>
  </si>
  <si>
    <t xml:space="preserve">01/15/25</t>
  </si>
  <si>
    <t xml:space="preserve">EPA 608 certification renewal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</si>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</sst>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22.3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6500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2800</v>
      </c>
      <c r="E7" s="38" t="s">
        <v>55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75</v>
      </c>
      <c r="E8" s="32" t="s">
        <v>61</v>
      </c>
      <c r="F8" s="35" t="s">
        <v>117</v>
      </c>
      <c r="G8" s="36" t="s">
        <v>118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39"/>
      <c r="D9" s="40" t="n">
        <v>150</v>
      </c>
      <c r="E9" s="38" t="s">
        <v>79</v>
      </c>
      <c r="F9" s="41" t="s">
        <v>113</v>
      </c>
      <c r="G9" s="42" t="s">
        <v>118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5" t="s">
        <v>123</v>
      </c>
    </row>
    <row r="5" customFormat="false" ht="15" hidden="false" customHeight="false" outlineLevel="0" collapsed="false">
      <c r="A5" s="46" t="s">
        <v>124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126</v>
      </c>
      <c r="B8" s="49" t="s">
        <v>127</v>
      </c>
      <c r="C8" s="49" t="s">
        <v>47</v>
      </c>
    </row>
    <row r="9" customFormat="false" ht="15" hidden="false" customHeight="false" outlineLevel="0" collapsed="false">
      <c r="A9" s="18" t="s">
        <v>128</v>
      </c>
      <c r="B9" s="50" t="n">
        <f aca="false">SUMPRODUCT((Transactions!E6:E505="Income")*(Transactions!C6:C505))</f>
        <v>6500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129</v>
      </c>
      <c r="B11" s="52" t="n">
        <f aca="false">B9-B10</f>
        <v>6500</v>
      </c>
      <c r="C11" s="53" t="s">
        <v>130</v>
      </c>
    </row>
    <row r="13" customFormat="false" ht="15" hidden="false" customHeight="false" outlineLevel="0" collapsed="false">
      <c r="A13" s="54" t="s">
        <v>131</v>
      </c>
      <c r="B13" s="55" t="s">
        <v>127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2800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75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SUMPRODUCT((Transactions!E6:E505="Repairs &amp; Maintenance")*(Transactions!D6:D505))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SUMPRODUCT((Transactions!E6:E505="Advertising")*(Transactions!D6:D505))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SUMPRODUCT((Transactions!E6:E505="Office Expense")*(Transactions!D6:D505))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150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132</v>
      </c>
      <c r="B27" s="57" t="n">
        <f aca="false">SUM(B14:B26)</f>
        <v>3025</v>
      </c>
      <c r="C27" s="53" t="s">
        <v>133</v>
      </c>
    </row>
    <row r="29" customFormat="false" ht="20.85" hidden="false" customHeight="false" outlineLevel="0" collapsed="false">
      <c r="A29" s="58" t="s">
        <v>134</v>
      </c>
      <c r="B29" s="59" t="n">
        <f aca="false">B11-B27</f>
        <v>3475</v>
      </c>
      <c r="C29" s="60" t="s">
        <v>135</v>
      </c>
    </row>
    <row r="31" customFormat="false" ht="15" hidden="false" customHeight="false" outlineLevel="0" collapsed="false">
      <c r="A31" s="61" t="s">
        <v>136</v>
      </c>
      <c r="B31" s="62"/>
    </row>
    <row r="32" customFormat="false" ht="15" hidden="false" customHeight="false" outlineLevel="0" collapsed="false">
      <c r="A32" s="26" t="s">
        <v>137</v>
      </c>
      <c r="B32" s="39" t="n">
        <f aca="false">MAX(0,B29*0.9235*0.153)</f>
        <v>491.0018625</v>
      </c>
    </row>
    <row r="33" customFormat="false" ht="15" hidden="false" customHeight="false" outlineLevel="0" collapsed="false">
      <c r="A33" s="26" t="s">
        <v>138</v>
      </c>
      <c r="B33" s="39" t="n">
        <f aca="false">B32/2</f>
        <v>245.50093125</v>
      </c>
    </row>
    <row r="35" customFormat="false" ht="15" hidden="false" customHeight="false" outlineLevel="0" collapsed="false">
      <c r="A35" s="63" t="s">
        <v>139</v>
      </c>
      <c r="B35" s="29"/>
    </row>
    <row r="36" customFormat="false" ht="15" hidden="false" customHeight="false" outlineLevel="0" collapsed="false">
      <c r="A36" s="26" t="s">
        <v>140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141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142</v>
      </c>
      <c r="B40" s="9"/>
      <c r="C40" s="9"/>
    </row>
    <row r="41" customFormat="false" ht="23.85" hidden="false" customHeight="false" outlineLevel="0" collapsed="false">
      <c r="A41" s="65" t="s">
        <v>143</v>
      </c>
      <c r="B41" s="9"/>
      <c r="C41" s="9"/>
    </row>
    <row r="42" customFormat="false" ht="41.75" hidden="false" customHeight="false" outlineLevel="0" collapsed="false">
      <c r="A42" s="13" t="s">
        <v>144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145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146</v>
      </c>
    </row>
    <row r="5" customFormat="false" ht="15" hidden="false" customHeight="false" outlineLevel="0" collapsed="false">
      <c r="A5" s="22"/>
      <c r="B5" s="17" t="s">
        <v>147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66" t="s">
        <v>159</v>
      </c>
    </row>
    <row r="6" customFormat="false" ht="15" hidden="false" customHeight="false" outlineLevel="0" collapsed="false">
      <c r="A6" s="67" t="s">
        <v>126</v>
      </c>
      <c r="B6" s="39" t="n">
        <f aca="false">SUMPRODUCT((MONTH(Transactions!A6:A505)=1)*(Transactions!E6:E505="Income")*(Transactions!C6:C505))</f>
        <v>6500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6500</v>
      </c>
    </row>
    <row r="7" customFormat="false" ht="15" hidden="false" customHeight="false" outlineLevel="0" collapsed="false">
      <c r="A7" s="68" t="s">
        <v>131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3025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3025</v>
      </c>
    </row>
    <row r="8" customFormat="false" ht="15" hidden="false" customHeight="false" outlineLevel="0" collapsed="false">
      <c r="A8" s="51" t="s">
        <v>160</v>
      </c>
      <c r="B8" s="52" t="n">
        <f aca="false">B6-B7</f>
        <v>3475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3475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2026-03-27T01:05:28Z</dcterms:created>
  <dc:creator>openpyxl</dc:creator>
  <dc:description/>
  <dc:language>en-US</dc:language>
  <cp:lastModifiedBy/>
  <dcterms:modified xsi:type="dcterms:W3CDTF">2026-03-27T01:05:29Z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