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<sst xmlns="http://schemas.openxmlformats.org/spreadsheetml/2006/main" count="228" uniqueCount="172">
  <si>
    <t xml:space="preserve">ScheduleC.App</t>
  </si>
  <si>
    <t xml:space="preserve">Freelancer &amp; Consultant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</si>
  <si>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</si>
  <si>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</si>
  <si>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</si>
  <si>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</si>
  <si>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</si>
  <si>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</si>
  <si>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</si>
  <si>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</si>
  <si>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</si>
  <si>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</si>
  <si>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</si>
  <si>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</si>
  <si>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</si>
  <si>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</si>
  <si>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</si>
  <si>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</si>
  <si>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</si>
  <si>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</si>
  <si>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</si>
  <si>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</si>
  <si>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</si>
  <si>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</si>
  <si>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Freelancer &amp; Consultant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</si>
  <si>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</si>
  <si>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</si>
  <si>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</si>
  <si>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</si>
  <si>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</si>
  <si>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</si>
  <si>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</si>
  <si>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</si>
  <si>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</si>
  <si>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</si>
  <si>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</si>
  <si>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</si>
  <si>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</si>
  <si>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</si>
  <si>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</si>
  <si>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</si>
  <si>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</si>
  <si>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</si>
  <si>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</si>
  <si>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</si>
  <si>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Freelancer &amp; Consultant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</si>
  <si>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</si>
  <si>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</si>
  <si>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</si>
  <si>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</si>
  <si>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</si>
  <si>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Client payments, project fees, retainer deposits, 1099-NEC income</t>
  </si>
  <si>
    <t xml:space="preserve">Returns &amp; Allowances</t>
  </si>
  <si>
    <t xml:space="preserve">Line 2</t>
  </si>
  <si>
    <t xml:space="preserve">Refunds to clients</t>
  </si>
  <si>
    <t xml:space="preserve">Contract Labor</t>
  </si>
  <si>
    <t xml:space="preserve">Line 11</t>
  </si>
  <si>
    <t xml:space="preserve">Subcontractors, freelance helpers, virtual assistants</t>
  </si>
  <si>
    <t xml:space="preserve">Advertising</t>
  </si>
  <si>
    <t xml:space="preserve">Line 8</t>
  </si>
  <si>
    <t xml:space="preserve">Google ads, social media ads, LinkedIn premium, website hosting</t>
  </si>
  <si>
    <t xml:space="preserve">Office Expense</t>
  </si>
  <si>
    <t xml:space="preserve">Line 18</t>
  </si>
  <si>
    <t xml:space="preserve">Software subscriptions, cloud storage, computer accessories, printer</t>
  </si>
  <si>
    <t xml:space="preserve">Supplies</t>
  </si>
  <si>
    <t xml:space="preserve">Line 22</t>
  </si>
  <si>
    <t xml:space="preserve">Office supplies, notebooks, pens, toner</t>
  </si>
  <si>
    <t xml:space="preserve">Legal &amp; Professional</t>
  </si>
  <si>
    <t xml:space="preserve">Line 17</t>
  </si>
  <si>
    <t xml:space="preserve">Accountant, lawyer, tax prep, business coaching</t>
  </si>
  <si>
    <t xml:space="preserve">Commissions &amp; Fees</t>
  </si>
  <si>
    <t xml:space="preserve">Line 10</t>
  </si>
  <si>
    <t xml:space="preserve">Platform fees (Upwork, Fiverr), payment processing fees (Stripe, PayPal)</t>
  </si>
  <si>
    <t xml:space="preserve">Insurance</t>
  </si>
  <si>
    <t xml:space="preserve">Line 15</t>
  </si>
  <si>
    <t xml:space="preserve">Professional liability (E&amp;O), health insurance, business insurance</t>
  </si>
  <si>
    <t xml:space="preserve">Rent (Other)</t>
  </si>
  <si>
    <t xml:space="preserve">Line 20b</t>
  </si>
  <si>
    <t xml:space="preserve">Co-working space, office rent</t>
  </si>
  <si>
    <t xml:space="preserve">Utilities</t>
  </si>
  <si>
    <t xml:space="preserve">Line 25</t>
  </si>
  <si>
    <t xml:space="preserve">Internet (business portion), phone (business portion), electricity</t>
  </si>
  <si>
    <t xml:space="preserve">Car &amp; Truck Expenses</t>
  </si>
  <si>
    <t xml:space="preserve">Line 9</t>
  </si>
  <si>
    <t xml:space="preserve">Mileage to client meetings, parking</t>
  </si>
  <si>
    <t xml:space="preserve">Travel</t>
  </si>
  <si>
    <t xml:space="preserve">Line 24a</t>
  </si>
  <si>
    <t xml:space="preserve">Flights, hotels, conferences, client visits</t>
  </si>
  <si>
    <t xml:space="preserve">Meals (50%)</t>
  </si>
  <si>
    <t xml:space="preserve">Line 24b</t>
  </si>
  <si>
    <t xml:space="preserve">Client lunches, networking meals (50% deductible)</t>
  </si>
  <si>
    <t xml:space="preserve">Taxes &amp; Licenses</t>
  </si>
  <si>
    <t xml:space="preserve">Line 23</t>
  </si>
  <si>
    <t xml:space="preserve">Business license, professional certifications, LLC fees</t>
  </si>
  <si>
    <t xml:space="preserve">Interest (Other)</t>
  </si>
  <si>
    <t xml:space="preserve">Line 16b</t>
  </si>
  <si>
    <t xml:space="preserve">Business credit card interest, business loan interest</t>
  </si>
  <si>
    <t xml:space="preserve">Depreciation</t>
  </si>
  <si>
    <t xml:space="preserve">Line 13</t>
  </si>
  <si>
    <t xml:space="preserve">Computer, office furniture, equipment (accountant calculates)</t>
  </si>
  <si>
    <t xml:space="preserve">Other Expenses</t>
  </si>
  <si>
    <t xml:space="preserve">Line 27</t>
  </si>
  <si>
    <t xml:space="preserve">Education, courses, books, professional development, dues</t>
  </si>
  <si>
    <t xml:space="preserve">Personal (NOT Deductible)</t>
  </si>
  <si>
    <t xml:space="preserve">N/A</t>
  </si>
  <si>
    <t xml:space="preserve">Personal purchases, entertainment, groceries</t>
  </si>
  <si>
    <t xml:space="preserve">Transfer (NOT Income/Expense)</t>
  </si>
  <si>
    <t xml:space="preserve">Moving money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</si>
  <si>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</si>
  <si>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</si>
  <si>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</si>
  <si>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</si>
  <si>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</si>
  <si>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</si>
  <si>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</si>
  <si>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</si>
  <si>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01/05/25</t>
  </si>
  <si>
    <t xml:space="preserve">ACH from Acme Corp - Jan retainer</t>
  </si>
  <si>
    <t xml:space="preserve">Bank Transfer</t>
  </si>
  <si>
    <t xml:space="preserve">Example: delete this row</t>
  </si>
  <si>
    <t xml:space="preserve">01/10/25</t>
  </si>
  <si>
    <t xml:space="preserve">Adobe Creative Cloud</t>
  </si>
  <si>
    <t xml:space="preserve">Credit Card</t>
  </si>
  <si>
    <t xml:space="preserve">Monthly</t>
  </si>
  <si>
    <t xml:space="preserve">WeWork co-working day pass</t>
  </si>
  <si>
    <t xml:space="preserve">Client meeting</t>
  </si>
  <si>
    <t xml:space="preserve">01/15/25</t>
  </si>
  <si>
    <t xml:space="preserve">Upwork platform fee</t>
  </si>
  <si>
    <t xml:space="preserve">10% on Smith project</t>
  </si>
  <si>
    <t xml:space="preserve">01/20/25</t>
  </si>
  <si>
    <t xml:space="preserve">Udemy - marketing course</t>
  </si>
  <si>
    <t xml:space="preserve">Professional development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</si>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</sst>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104</v>
      </c>
      <c r="C24" s="28" t="s">
        <v>107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108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109</v>
      </c>
    </row>
    <row r="5" customFormat="false" ht="15" hidden="false" customHeight="false" outlineLevel="0" collapsed="false">
      <c r="A5" s="17" t="s">
        <v>110</v>
      </c>
      <c r="B5" s="17" t="s">
        <v>111</v>
      </c>
      <c r="C5" s="17" t="s">
        <v>112</v>
      </c>
      <c r="D5" s="17" t="s">
        <v>113</v>
      </c>
      <c r="E5" s="17" t="s">
        <v>46</v>
      </c>
      <c r="F5" s="17" t="s">
        <v>114</v>
      </c>
      <c r="G5" s="17" t="s">
        <v>115</v>
      </c>
    </row>
    <row r="6" customFormat="false" ht="15" hidden="false" customHeight="false" outlineLevel="0" collapsed="false">
      <c r="A6" s="31" t="s">
        <v>116</v>
      </c>
      <c r="B6" s="32" t="s">
        <v>117</v>
      </c>
      <c r="C6" s="33" t="n">
        <v>5000</v>
      </c>
      <c r="D6" s="34"/>
      <c r="E6" s="32" t="s">
        <v>49</v>
      </c>
      <c r="F6" s="35" t="s">
        <v>118</v>
      </c>
      <c r="G6" s="36" t="s">
        <v>119</v>
      </c>
    </row>
    <row r="7" customFormat="false" ht="15" hidden="false" customHeight="false" outlineLevel="0" collapsed="false">
      <c r="A7" s="37" t="s">
        <v>120</v>
      </c>
      <c r="B7" s="38" t="s">
        <v>121</v>
      </c>
      <c r="C7" s="39"/>
      <c r="D7" s="40" t="n">
        <v>59.99</v>
      </c>
      <c r="E7" s="38" t="s">
        <v>61</v>
      </c>
      <c r="F7" s="41" t="s">
        <v>122</v>
      </c>
      <c r="G7" s="42" t="s">
        <v>123</v>
      </c>
    </row>
    <row r="8" customFormat="false" ht="15" hidden="false" customHeight="false" outlineLevel="0" collapsed="false">
      <c r="A8" s="31" t="s">
        <v>120</v>
      </c>
      <c r="B8" s="32" t="s">
        <v>124</v>
      </c>
      <c r="C8" s="34"/>
      <c r="D8" s="33" t="n">
        <v>45</v>
      </c>
      <c r="E8" s="32" t="s">
        <v>76</v>
      </c>
      <c r="F8" s="35" t="s">
        <v>122</v>
      </c>
      <c r="G8" s="36" t="s">
        <v>125</v>
      </c>
    </row>
    <row r="9" customFormat="false" ht="15" hidden="false" customHeight="false" outlineLevel="0" collapsed="false">
      <c r="A9" s="37" t="s">
        <v>126</v>
      </c>
      <c r="B9" s="38" t="s">
        <v>127</v>
      </c>
      <c r="C9" s="39"/>
      <c r="D9" s="40" t="n">
        <v>125</v>
      </c>
      <c r="E9" s="38" t="s">
        <v>70</v>
      </c>
      <c r="F9" s="41" t="s">
        <v>118</v>
      </c>
      <c r="G9" s="42" t="s">
        <v>128</v>
      </c>
    </row>
    <row r="10" customFormat="false" ht="15" hidden="false" customHeight="false" outlineLevel="0" collapsed="false">
      <c r="A10" s="31" t="s">
        <v>129</v>
      </c>
      <c r="B10" s="32" t="s">
        <v>130</v>
      </c>
      <c r="C10" s="34"/>
      <c r="D10" s="33" t="n">
        <v>84.99</v>
      </c>
      <c r="E10" s="32" t="s">
        <v>100</v>
      </c>
      <c r="F10" s="35" t="s">
        <v>122</v>
      </c>
      <c r="G10" s="36" t="s">
        <v>131</v>
      </c>
    </row>
    <row r="11" customFormat="false" ht="15" hidden="false" customHeight="false" outlineLevel="0" collapsed="false">
      <c r="A11" s="43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4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3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4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3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4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3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4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3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4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3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4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3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4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3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4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3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4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3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4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3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4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3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4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3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4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3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4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3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4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3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4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3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4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3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4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3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4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3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4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3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4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3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4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3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4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3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4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3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4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3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4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3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4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3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4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3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4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3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4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3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4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3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4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3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4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3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4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3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4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3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4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3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4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3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4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3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4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3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4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3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4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3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4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3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4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3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4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3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4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3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4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3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4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3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4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3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4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3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4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3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4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3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4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3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4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3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4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3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4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3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4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3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4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3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4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3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4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3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4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3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4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3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4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3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4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3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4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3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4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3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4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3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4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3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4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3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4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3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4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3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4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3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4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3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4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3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4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3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4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3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4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3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4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3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4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3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4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3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4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3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4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3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4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3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4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3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4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3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4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3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4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3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4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3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4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3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4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3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4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3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4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3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4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3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4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3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4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3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4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3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4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3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4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3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4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3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4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3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4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3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4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3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4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3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4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3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4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3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4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3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4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3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4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3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4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3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4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3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4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3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4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3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4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3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4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3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4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3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4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3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4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3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4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3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4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3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4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3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4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3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4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3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4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3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4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3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4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3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4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3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4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3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4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3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4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3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4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3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4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3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4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3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4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3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4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3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4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3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4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3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4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3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4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3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4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3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4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3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4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3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4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3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4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3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4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3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4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3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4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3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4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3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4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3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4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3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4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3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4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3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4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3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4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3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4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3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4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3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4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3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4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3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4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3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4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3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4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3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4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3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4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3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4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3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4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3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4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3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4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3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4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3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4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3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4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3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4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3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4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3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4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3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4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3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4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3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4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3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4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3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4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3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4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3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4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3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4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3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4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3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4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3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4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3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4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3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4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3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4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3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4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3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4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3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4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3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4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3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4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3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4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3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4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3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4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3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4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3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4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3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4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3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4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3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4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3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4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3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4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3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4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3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4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3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4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3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4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3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4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3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4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3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4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3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4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3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4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3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4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3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4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3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4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3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4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3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4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3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4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3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4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3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4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3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4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3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4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3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4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3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4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3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4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3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4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3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4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3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4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3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4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3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4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3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4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3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4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3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4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3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4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3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4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3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4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3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4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3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4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3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4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3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4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3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4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3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4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3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4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3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4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3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4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3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4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3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4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3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4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3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4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3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4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3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Categories!$A$5:$A$24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132</v>
      </c>
    </row>
    <row r="2" customFormat="false" ht="15" hidden="false" customHeight="false" outlineLevel="0" collapsed="false">
      <c r="A2" s="3" t="s">
        <v>133</v>
      </c>
    </row>
    <row r="3" customFormat="false" ht="23.85" hidden="false" customHeight="false" outlineLevel="0" collapsed="false">
      <c r="A3" s="45" t="s">
        <v>134</v>
      </c>
    </row>
    <row r="5" customFormat="false" ht="15" hidden="false" customHeight="false" outlineLevel="0" collapsed="false">
      <c r="A5" s="46" t="s">
        <v>135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136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137</v>
      </c>
      <c r="B8" s="49" t="s">
        <v>138</v>
      </c>
      <c r="C8" s="49" t="s">
        <v>47</v>
      </c>
    </row>
    <row r="9" customFormat="false" ht="15" hidden="false" customHeight="false" outlineLevel="0" collapsed="false">
      <c r="A9" s="18" t="s">
        <v>139</v>
      </c>
      <c r="B9" s="50" t="n">
        <f aca="false">SUMPRODUCT((Transactions!E6:E505="Income")*(Transactions!C6:C505))</f>
        <v>5000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140</v>
      </c>
      <c r="B11" s="52" t="n">
        <f aca="false">B9-B10</f>
        <v>5000</v>
      </c>
      <c r="C11" s="53" t="s">
        <v>141</v>
      </c>
    </row>
    <row r="13" customFormat="false" ht="15" hidden="false" customHeight="false" outlineLevel="0" collapsed="false">
      <c r="A13" s="54" t="s">
        <v>142</v>
      </c>
      <c r="B13" s="55" t="s">
        <v>138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SUMPRODUCT((Transactions!E6:E505="Advertising")*(Transactions!D6:D505))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SUMPRODUCT((Transactions!E6:E505="Office Expense")*(Transactions!D6:D505))</f>
        <v>59.99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SUMPRODUCT((Transactions!E6:E505="Supplies")*(Transactions!D6:D505))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SUMPRODUCT((Transactions!E6:E505="Legal &amp; Professional")*(Transactions!D6:D505))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SUMPRODUCT((Transactions!E6:E505="Commissions &amp; Fees")*(Transactions!D6:D505))</f>
        <v>125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SUMPRODUCT((Transactions!E6:E505="Rent (Other)")*(Transactions!D6:D505))</f>
        <v>45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SUMPRODUCT((Transactions!E6:E505="Utilities")*(Transactions!D6:D505))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SUMPRODUCT((Transactions!E6:E505="Car &amp; Truck Expenses")*(Transactions!D6:D505))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SUMPRODUCT((Transactions!E6:E505="Taxes &amp; Licenses")*(Transactions!D6:D505))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SUMPRODUCT((Transactions!E6:E505="Interest (Other)")*(Transactions!D6:D505))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SUMPRODUCT((Transactions!E6:E505="Depreciation")*(Transactions!D6:D505))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39" t="n">
        <f aca="false">SUMPRODUCT((Transactions!E6:E505="Other Expenses")*(Transactions!D6:D505))</f>
        <v>84.99</v>
      </c>
      <c r="C29" s="27" t="s">
        <v>101</v>
      </c>
    </row>
    <row r="30" customFormat="false" ht="15" hidden="false" customHeight="false" outlineLevel="0" collapsed="false">
      <c r="A30" s="56" t="s">
        <v>143</v>
      </c>
      <c r="B30" s="57" t="n">
        <f aca="false">SUM(B14:B29)</f>
        <v>314.98</v>
      </c>
      <c r="C30" s="53" t="s">
        <v>144</v>
      </c>
    </row>
    <row r="32" customFormat="false" ht="20.85" hidden="false" customHeight="false" outlineLevel="0" collapsed="false">
      <c r="A32" s="58" t="s">
        <v>145</v>
      </c>
      <c r="B32" s="59" t="n">
        <f aca="false">B11-B30</f>
        <v>4685.02</v>
      </c>
      <c r="C32" s="60" t="s">
        <v>146</v>
      </c>
    </row>
    <row r="34" customFormat="false" ht="15" hidden="false" customHeight="false" outlineLevel="0" collapsed="false">
      <c r="A34" s="61" t="s">
        <v>147</v>
      </c>
      <c r="B34" s="62"/>
    </row>
    <row r="35" customFormat="false" ht="15" hidden="false" customHeight="false" outlineLevel="0" collapsed="false">
      <c r="A35" s="26" t="s">
        <v>148</v>
      </c>
      <c r="B35" s="39" t="n">
        <f aca="false">MAX(0,B32*0.9235*0.153)</f>
        <v>661.97224341</v>
      </c>
    </row>
    <row r="36" customFormat="false" ht="15" hidden="false" customHeight="false" outlineLevel="0" collapsed="false">
      <c r="A36" s="26" t="s">
        <v>149</v>
      </c>
      <c r="B36" s="39" t="n">
        <f aca="false">B35/2</f>
        <v>330.986121705</v>
      </c>
    </row>
    <row r="38" customFormat="false" ht="15" hidden="false" customHeight="false" outlineLevel="0" collapsed="false">
      <c r="A38" s="63" t="s">
        <v>150</v>
      </c>
      <c r="B38" s="29"/>
    </row>
    <row r="39" customFormat="false" ht="15" hidden="false" customHeight="false" outlineLevel="0" collapsed="false">
      <c r="A39" s="26" t="s">
        <v>151</v>
      </c>
      <c r="B39" s="39" t="n">
        <f aca="false">SUMPRODUCT((Transactions!E6:E505="Personal (NOT Deductible)")*(Transactions!D6:D505))</f>
        <v>0</v>
      </c>
    </row>
    <row r="40" customFormat="false" ht="15" hidden="false" customHeight="false" outlineLevel="0" collapsed="false">
      <c r="A40" s="26" t="s">
        <v>152</v>
      </c>
      <c r="B40" s="39" t="n">
        <f aca="false">SUMPRODUCT((Transactions!E6:E505="Transfer (NOT Income/Expense)")*(Transactions!C6:C505))+SUMPRODUCT((Transactions!E6:E505="Transfer (NOT Income/Expense)")*(Transactions!D6:D505))</f>
        <v>0</v>
      </c>
    </row>
    <row r="43" customFormat="false" ht="29.85" hidden="false" customHeight="false" outlineLevel="0" collapsed="false">
      <c r="A43" s="64" t="s">
        <v>153</v>
      </c>
      <c r="B43" s="9"/>
      <c r="C43" s="9"/>
    </row>
    <row r="44" customFormat="false" ht="23.85" hidden="false" customHeight="false" outlineLevel="0" collapsed="false">
      <c r="A44" s="65" t="s">
        <v>154</v>
      </c>
      <c r="B44" s="9"/>
      <c r="C44" s="9"/>
    </row>
    <row r="45" customFormat="false" ht="41.75" hidden="false" customHeight="false" outlineLevel="0" collapsed="false">
      <c r="A45" s="13" t="s">
        <v>155</v>
      </c>
      <c r="B45" s="9"/>
      <c r="C45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156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157</v>
      </c>
    </row>
    <row r="5" customFormat="false" ht="15" hidden="false" customHeight="false" outlineLevel="0" collapsed="false">
      <c r="A5" s="22"/>
      <c r="B5" s="17" t="s">
        <v>158</v>
      </c>
      <c r="C5" s="17" t="s">
        <v>159</v>
      </c>
      <c r="D5" s="17" t="s">
        <v>160</v>
      </c>
      <c r="E5" s="17" t="s">
        <v>161</v>
      </c>
      <c r="F5" s="17" t="s">
        <v>162</v>
      </c>
      <c r="G5" s="17" t="s">
        <v>163</v>
      </c>
      <c r="H5" s="17" t="s">
        <v>164</v>
      </c>
      <c r="I5" s="17" t="s">
        <v>165</v>
      </c>
      <c r="J5" s="17" t="s">
        <v>166</v>
      </c>
      <c r="K5" s="17" t="s">
        <v>167</v>
      </c>
      <c r="L5" s="17" t="s">
        <v>168</v>
      </c>
      <c r="M5" s="17" t="s">
        <v>169</v>
      </c>
      <c r="N5" s="66" t="s">
        <v>170</v>
      </c>
    </row>
    <row r="6" customFormat="false" ht="15" hidden="false" customHeight="false" outlineLevel="0" collapsed="false">
      <c r="A6" s="67" t="s">
        <v>137</v>
      </c>
      <c r="B6" s="39" t="n">
        <f aca="false">SUMPRODUCT((MONTH(Transactions!A6:A505)=1)*(Transactions!E6:E505="Income")*(Transactions!C6:C505))</f>
        <v>5000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5000</v>
      </c>
    </row>
    <row r="7" customFormat="false" ht="15" hidden="false" customHeight="false" outlineLevel="0" collapsed="false">
      <c r="A7" s="68" t="s">
        <v>142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314.98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314.98</v>
      </c>
    </row>
    <row r="8" customFormat="false" ht="15" hidden="false" customHeight="false" outlineLevel="0" collapsed="false">
      <c r="A8" s="51" t="s">
        <v>171</v>
      </c>
      <c r="B8" s="52" t="n">
        <f aca="false">B6-B7</f>
        <v>4685.02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4685.02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2026-03-27T00:36:55Z</dcterms:created>
  <dc:creator>openpyxl</dc:creator>
  <dc:description/>
  <dc:language>en-US</dc:language>
  <cp:lastModifiedBy/>
  <dcterms:modified xsi:type="dcterms:W3CDTF">2026-03-27T00:36:55Z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