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<sst xmlns="http://schemas.openxmlformats.org/spreadsheetml/2006/main" count="208" uniqueCount="161">
  <si>
    <t xml:space="preserve">ScheduleC.App</t>
  </si>
  <si>
    <t xml:space="preserve">Electrician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</si>
  <si>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</si>
  <si>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</si>
  <si>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</si>
  <si>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</si>
  <si>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</si>
  <si>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</si>
  <si>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</si>
  <si>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</si>
  <si>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</si>
  <si>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</si>
  <si>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</si>
  <si>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</si>
  <si>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</si>
  <si>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</si>
  <si>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</si>
  <si>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</si>
  <si>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</si>
  <si>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</si>
  <si>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</si>
  <si>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</si>
  <si>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</si>
  <si>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</si>
  <si>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Electrician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</si>
  <si>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</si>
  <si>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</si>
  <si>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</si>
  <si>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</si>
  <si>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</si>
  <si>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</si>
  <si>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</si>
  <si>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</si>
  <si>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</si>
  <si>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</si>
  <si>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</si>
  <si>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</si>
  <si>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</si>
  <si>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</si>
  <si>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</si>
  <si>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</si>
  <si>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</si>
  <si>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</si>
  <si>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</si>
  <si>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</si>
  <si>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Electrician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</si>
  <si>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</si>
  <si>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</si>
  <si>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</si>
  <si>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</si>
  <si>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</si>
  <si>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Service calls, panel upgrades, rewiring, EV charger install, lighting, remodel electrical</t>
  </si>
  <si>
    <t xml:space="preserve">Returns &amp; Allowances</t>
  </si>
  <si>
    <t xml:space="preserve">Line 2</t>
  </si>
  <si>
    <t xml:space="preserve">Warranty callbacks</t>
  </si>
  <si>
    <t xml:space="preserve">Supplies</t>
  </si>
  <si>
    <t xml:space="preserve">Line 22</t>
  </si>
  <si>
    <t xml:space="preserve">Wire, conduit, breakers, outlets, switches, connectors, junction boxes, wire nuts</t>
  </si>
  <si>
    <t xml:space="preserve">Contract Labor</t>
  </si>
  <si>
    <t xml:space="preserve">Line 11</t>
  </si>
  <si>
    <t xml:space="preserve">Apprentice, helper, trenching subcontractor</t>
  </si>
  <si>
    <t xml:space="preserve">Car &amp; Truck Expenses</t>
  </si>
  <si>
    <t xml:space="preserve">Line 9</t>
  </si>
  <si>
    <t xml:space="preserve">Gas for service van, vehicle maintenance</t>
  </si>
  <si>
    <t xml:space="preserve">Insurance</t>
  </si>
  <si>
    <t xml:space="preserve">Line 15</t>
  </si>
  <si>
    <t xml:space="preserve">General liability, workers comp, vehicle, bond, health insurance</t>
  </si>
  <si>
    <t xml:space="preserve">Repairs &amp; Maintenance</t>
  </si>
  <si>
    <t xml:space="preserve">Line 21</t>
  </si>
  <si>
    <t xml:space="preserve">Tool repair, van maintenance, meter calibration</t>
  </si>
  <si>
    <t xml:space="preserve">Advertising</t>
  </si>
  <si>
    <t xml:space="preserve">Line 8</t>
  </si>
  <si>
    <t xml:space="preserve">Google ads, Yelp, Angi, HomeAdvisor, van wrap, website</t>
  </si>
  <si>
    <t xml:space="preserve">Office Expense</t>
  </si>
  <si>
    <t xml:space="preserve">Line 18</t>
  </si>
  <si>
    <t xml:space="preserve">ServiceTitan/Housecall Pro, phone, tablet, invoicing</t>
  </si>
  <si>
    <t xml:space="preserve">Taxes &amp; Licenses</t>
  </si>
  <si>
    <t xml:space="preserve">Line 23</t>
  </si>
  <si>
    <t xml:space="preserve">Electrical license (journeyman/master), contractor license, permits, business license</t>
  </si>
  <si>
    <t xml:space="preserve">Rent (Vehicles/Equipment)</t>
  </si>
  <si>
    <t xml:space="preserve">Line 20a</t>
  </si>
  <si>
    <t xml:space="preserve">Lift rental, trencher rental, generator</t>
  </si>
  <si>
    <t xml:space="preserve">Legal &amp; Professional</t>
  </si>
  <si>
    <t xml:space="preserve">Line 17</t>
  </si>
  <si>
    <t xml:space="preserve">Accountant, lawyer, tax prep</t>
  </si>
  <si>
    <t xml:space="preserve">Utilities</t>
  </si>
  <si>
    <t xml:space="preserve">Line 25</t>
  </si>
  <si>
    <t xml:space="preserve">Phone, internet</t>
  </si>
  <si>
    <t xml:space="preserve">Depreciation</t>
  </si>
  <si>
    <t xml:space="preserve">Line 13</t>
  </si>
  <si>
    <t xml:space="preserve">Service van, power tools, testing equipment (accountant calculates)</t>
  </si>
  <si>
    <t xml:space="preserve">Other Expenses</t>
  </si>
  <si>
    <t xml:space="preserve">Line 27</t>
  </si>
  <si>
    <t xml:space="preserve">Safety gear, NFPA code books, continuing education, IBEW dues, uniforms</t>
  </si>
  <si>
    <t xml:space="preserve">Personal (NOT Deductible)</t>
  </si>
  <si>
    <t xml:space="preserve">N/A</t>
  </si>
  <si>
    <t xml:space="preserve">Personal purchases, home electrical for own house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</si>
  <si>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</si>
  <si>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</si>
  <si>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</si>
  <si>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</si>
  <si>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</si>
  <si>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</si>
  <si>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</si>
  <si>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</si>
  <si>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</si>
  <si>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</si>
  <si>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</si>
  <si>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Check - Panel upgrade (200A)</t>
  </si>
  <si>
    <t xml:space="preserve">Check</t>
  </si>
  <si>
    <t xml:space="preserve">Example: delete this row</t>
  </si>
  <si>
    <t xml:space="preserve">01/10/25</t>
  </si>
  <si>
    <t xml:space="preserve">CED Electrical Supply</t>
  </si>
  <si>
    <t xml:space="preserve">Debit Card</t>
  </si>
  <si>
    <t xml:space="preserve">Panel + breakers</t>
  </si>
  <si>
    <t xml:space="preserve">01/12/25</t>
  </si>
  <si>
    <t xml:space="preserve">Shell gas - service van</t>
  </si>
  <si>
    <t xml:space="preserve">Example row - delete me</t>
  </si>
  <si>
    <t xml:space="preserve">01/15/25</t>
  </si>
  <si>
    <t xml:space="preserve">Electrical license renewal</t>
  </si>
  <si>
    <t xml:space="preserve">Biennial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</si>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</sst>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3800</v>
      </c>
      <c r="D6" s="34"/>
      <c r="E6" s="32" t="s">
        <v>49</v>
      </c>
      <c r="F6" s="35" t="s">
        <v>109</v>
      </c>
      <c r="G6" s="36" t="s">
        <v>110</v>
      </c>
    </row>
    <row r="7" customFormat="false" ht="15" hidden="false" customHeight="false" outlineLevel="0" collapsed="false">
      <c r="A7" s="37" t="s">
        <v>111</v>
      </c>
      <c r="B7" s="38" t="s">
        <v>112</v>
      </c>
      <c r="C7" s="39"/>
      <c r="D7" s="40" t="n">
        <v>520</v>
      </c>
      <c r="E7" s="38" t="s">
        <v>55</v>
      </c>
      <c r="F7" s="41" t="s">
        <v>113</v>
      </c>
      <c r="G7" s="42" t="s">
        <v>114</v>
      </c>
    </row>
    <row r="8" customFormat="false" ht="15" hidden="false" customHeight="false" outlineLevel="0" collapsed="false">
      <c r="A8" s="31" t="s">
        <v>115</v>
      </c>
      <c r="B8" s="32" t="s">
        <v>116</v>
      </c>
      <c r="C8" s="34"/>
      <c r="D8" s="33" t="n">
        <v>68</v>
      </c>
      <c r="E8" s="32" t="s">
        <v>61</v>
      </c>
      <c r="F8" s="35" t="s">
        <v>113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39"/>
      <c r="D9" s="40" t="n">
        <v>200</v>
      </c>
      <c r="E9" s="38" t="s">
        <v>76</v>
      </c>
      <c r="F9" s="41" t="s">
        <v>109</v>
      </c>
      <c r="G9" s="42" t="s">
        <v>120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121</v>
      </c>
    </row>
    <row r="2" customFormat="false" ht="15" hidden="false" customHeight="false" outlineLevel="0" collapsed="false">
      <c r="A2" s="3" t="s">
        <v>122</v>
      </c>
    </row>
    <row r="3" customFormat="false" ht="23.85" hidden="false" customHeight="false" outlineLevel="0" collapsed="false">
      <c r="A3" s="45" t="s">
        <v>123</v>
      </c>
    </row>
    <row r="5" customFormat="false" ht="15" hidden="false" customHeight="false" outlineLevel="0" collapsed="false">
      <c r="A5" s="46" t="s">
        <v>124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126</v>
      </c>
      <c r="B8" s="49" t="s">
        <v>127</v>
      </c>
      <c r="C8" s="49" t="s">
        <v>47</v>
      </c>
    </row>
    <row r="9" customFormat="false" ht="15" hidden="false" customHeight="false" outlineLevel="0" collapsed="false">
      <c r="A9" s="18" t="s">
        <v>128</v>
      </c>
      <c r="B9" s="50" t="n">
        <f aca="false">SUMPRODUCT((Transactions!E6:E505="Income")*(Transactions!C6:C505))</f>
        <v>3800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129</v>
      </c>
      <c r="B11" s="52" t="n">
        <f aca="false">B9-B10</f>
        <v>3800</v>
      </c>
      <c r="C11" s="53" t="s">
        <v>130</v>
      </c>
    </row>
    <row r="13" customFormat="false" ht="15" hidden="false" customHeight="false" outlineLevel="0" collapsed="false">
      <c r="A13" s="54" t="s">
        <v>131</v>
      </c>
      <c r="B13" s="55" t="s">
        <v>127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520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SUMPRODUCT((Transactions!E6:E505="Contract Labor")*(Transactions!D6:D505))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68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SUMPRODUCT((Transactions!E6:E505="Repairs &amp; Maintenance")*(Transactions!D6:D505))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SUMPRODUCT((Transactions!E6:E505="Advertising")*(Transactions!D6:D505))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SUMPRODUCT((Transactions!E6:E505="Office Expense")*(Transactions!D6:D505))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SUMPRODUCT((Transactions!E6:E505="Taxes &amp; Licenses")*(Transactions!D6:D505))</f>
        <v>200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SUMPRODUCT((Transactions!E6:E505="Rent (Vehicles/Equipment)")*(Transactions!D6:D505))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SUMPRODUCT((Transactions!E6:E505="Utilities")*(Transactions!D6:D505))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SUMPRODUCT((Transactions!E6:E505="Depreciation")*(Transactions!D6:D505))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132</v>
      </c>
      <c r="B27" s="57" t="n">
        <f aca="false">SUM(B14:B26)</f>
        <v>788</v>
      </c>
      <c r="C27" s="53" t="s">
        <v>133</v>
      </c>
    </row>
    <row r="29" customFormat="false" ht="20.85" hidden="false" customHeight="false" outlineLevel="0" collapsed="false">
      <c r="A29" s="58" t="s">
        <v>134</v>
      </c>
      <c r="B29" s="59" t="n">
        <f aca="false">B11-B27</f>
        <v>3012</v>
      </c>
      <c r="C29" s="60" t="s">
        <v>135</v>
      </c>
    </row>
    <row r="31" customFormat="false" ht="15" hidden="false" customHeight="false" outlineLevel="0" collapsed="false">
      <c r="A31" s="61" t="s">
        <v>136</v>
      </c>
      <c r="B31" s="62"/>
    </row>
    <row r="32" customFormat="false" ht="15" hidden="false" customHeight="false" outlineLevel="0" collapsed="false">
      <c r="A32" s="26" t="s">
        <v>137</v>
      </c>
      <c r="B32" s="39" t="n">
        <f aca="false">MAX(0,B29*0.9235*0.153)</f>
        <v>425.582046</v>
      </c>
    </row>
    <row r="33" customFormat="false" ht="15" hidden="false" customHeight="false" outlineLevel="0" collapsed="false">
      <c r="A33" s="26" t="s">
        <v>138</v>
      </c>
      <c r="B33" s="39" t="n">
        <f aca="false">B32/2</f>
        <v>212.791023</v>
      </c>
    </row>
    <row r="35" customFormat="false" ht="15" hidden="false" customHeight="false" outlineLevel="0" collapsed="false">
      <c r="A35" s="63" t="s">
        <v>139</v>
      </c>
      <c r="B35" s="29"/>
    </row>
    <row r="36" customFormat="false" ht="15" hidden="false" customHeight="false" outlineLevel="0" collapsed="false">
      <c r="A36" s="26" t="s">
        <v>140</v>
      </c>
      <c r="B36" s="39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141</v>
      </c>
      <c r="B37" s="39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142</v>
      </c>
      <c r="B40" s="9"/>
      <c r="C40" s="9"/>
    </row>
    <row r="41" customFormat="false" ht="23.85" hidden="false" customHeight="false" outlineLevel="0" collapsed="false">
      <c r="A41" s="65" t="s">
        <v>143</v>
      </c>
      <c r="B41" s="9"/>
      <c r="C41" s="9"/>
    </row>
    <row r="42" customFormat="false" ht="41.75" hidden="false" customHeight="false" outlineLevel="0" collapsed="false">
      <c r="A42" s="13" t="s">
        <v>144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145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146</v>
      </c>
    </row>
    <row r="5" customFormat="false" ht="15" hidden="false" customHeight="false" outlineLevel="0" collapsed="false">
      <c r="A5" s="22"/>
      <c r="B5" s="17" t="s">
        <v>147</v>
      </c>
      <c r="C5" s="17" t="s">
        <v>148</v>
      </c>
      <c r="D5" s="17" t="s">
        <v>149</v>
      </c>
      <c r="E5" s="17" t="s">
        <v>150</v>
      </c>
      <c r="F5" s="17" t="s">
        <v>151</v>
      </c>
      <c r="G5" s="17" t="s">
        <v>152</v>
      </c>
      <c r="H5" s="17" t="s">
        <v>153</v>
      </c>
      <c r="I5" s="17" t="s">
        <v>154</v>
      </c>
      <c r="J5" s="17" t="s">
        <v>155</v>
      </c>
      <c r="K5" s="17" t="s">
        <v>156</v>
      </c>
      <c r="L5" s="17" t="s">
        <v>157</v>
      </c>
      <c r="M5" s="17" t="s">
        <v>158</v>
      </c>
      <c r="N5" s="66" t="s">
        <v>159</v>
      </c>
    </row>
    <row r="6" customFormat="false" ht="15" hidden="false" customHeight="false" outlineLevel="0" collapsed="false">
      <c r="A6" s="67" t="s">
        <v>126</v>
      </c>
      <c r="B6" s="39" t="n">
        <f aca="false">SUMPRODUCT((MONTH(Transactions!A6:A505)=1)*(Transactions!E6:E505="Income")*(Transactions!C6:C505))</f>
        <v>3800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3800</v>
      </c>
    </row>
    <row r="7" customFormat="false" ht="15" hidden="false" customHeight="false" outlineLevel="0" collapsed="false">
      <c r="A7" s="68" t="s">
        <v>131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788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788</v>
      </c>
    </row>
    <row r="8" customFormat="false" ht="15" hidden="false" customHeight="false" outlineLevel="0" collapsed="false">
      <c r="A8" s="51" t="s">
        <v>160</v>
      </c>
      <c r="B8" s="52" t="n">
        <f aca="false">B6-B7</f>
        <v>3012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3012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2026-03-27T01:05:28Z</dcterms:created>
  <dc:creator>openpyxl</dc:creator>
  <dc:description/>
  <dc:language>en-US</dc:language>
  <cp:lastModifiedBy/>
  <dcterms:modified xsi:type="dcterms:W3CDTF">2026-03-27T01:05:28Z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