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<sst xmlns="http://schemas.openxmlformats.org/spreadsheetml/2006/main" count="183" uniqueCount="146">
  <si>
    <t xml:space="preserve">ScheduleC.App</t>
  </si>
  <si>
    <t xml:space="preserve">Amazon Flex Driver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</si>
  <si>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</si>
  <si>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</si>
  <si>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</si>
  <si>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</si>
  <si>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</si>
  <si>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</si>
  <si>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</si>
  <si>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</si>
  <si>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</si>
  <si>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</si>
  <si>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</si>
  <si>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</si>
  <si>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</si>
  <si>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</si>
  <si>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</si>
  <si>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</si>
  <si>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</si>
  <si>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</si>
  <si>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</si>
  <si>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</si>
  <si>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</si>
  <si>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</si>
  <si>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Amazon Flex Driver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</si>
  <si>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</si>
  <si>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</si>
  <si>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</si>
  <si>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</si>
  <si>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</si>
  <si>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</si>
  <si>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</si>
  <si>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</si>
  <si>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</si>
  <si>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</si>
  <si>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</si>
  <si>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</si>
  <si>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</si>
  <si>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</si>
  <si>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</si>
  <si>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</si>
  <si>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</si>
  <si>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</si>
  <si>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</si>
  <si>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</si>
  <si>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Amazon Flex Driver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</si>
  <si>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</si>
  <si>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</si>
  <si>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</si>
  <si>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</si>
  <si>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</si>
  <si>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Amazon Flex block payments, tips, surge pay</t>
  </si>
  <si>
    <t xml:space="preserve">Returns &amp; Allowances</t>
  </si>
  <si>
    <t xml:space="preserve">Line 2</t>
  </si>
  <si>
    <t xml:space="preserve">Adjustments</t>
  </si>
  <si>
    <t xml:space="preserve">Car &amp; Truck Expenses</t>
  </si>
  <si>
    <t xml:space="preserve">Line 9</t>
  </si>
  <si>
    <t xml:space="preserve">GAS IS YOUR BIGGEST EXPENSE. Also: oil, tires, car wash, repairs. NOTE: If using mileage rate ($0.70/mi), do NOT also deduct gas/insurance/repairs separately.</t>
  </si>
  <si>
    <t xml:space="preserve">Insurance</t>
  </si>
  <si>
    <t xml:space="preserve">Line 15</t>
  </si>
  <si>
    <t xml:space="preserve">Auto insurance (actual expense method only), commercial rider</t>
  </si>
  <si>
    <t xml:space="preserve">Supplies</t>
  </si>
  <si>
    <t xml:space="preserve">Line 22</t>
  </si>
  <si>
    <t xml:space="preserve">Phone mount, charging cable, cargo liner, dolly/cart, bags, flashlight</t>
  </si>
  <si>
    <t xml:space="preserve">Office Expense</t>
  </si>
  <si>
    <t xml:space="preserve">Line 18</t>
  </si>
  <si>
    <t xml:space="preserve">Phone (business portion), data plan, dash cam</t>
  </si>
  <si>
    <t xml:space="preserve">Taxes &amp; Licenses</t>
  </si>
  <si>
    <t xml:space="preserve">Line 23</t>
  </si>
  <si>
    <t xml:space="preserve">Vehicle registration (business portion), business license</t>
  </si>
  <si>
    <t xml:space="preserve">Repairs &amp; Maintenance</t>
  </si>
  <si>
    <t xml:space="preserve">Line 21</t>
  </si>
  <si>
    <t xml:space="preserve">Car repairs, brakes, alignment (actual expense method only)</t>
  </si>
  <si>
    <t xml:space="preserve">Utilities</t>
  </si>
  <si>
    <t xml:space="preserve">Line 25</t>
  </si>
  <si>
    <t xml:space="preserve">Phone bill (business portion)</t>
  </si>
  <si>
    <t xml:space="preserve">Other Expenses</t>
  </si>
  <si>
    <t xml:space="preserve">Line 27</t>
  </si>
  <si>
    <t xml:space="preserve">Parking, tolls, safety vest, hand warmers, water/snacks</t>
  </si>
  <si>
    <t xml:space="preserve">Personal (NOT Deductible)</t>
  </si>
  <si>
    <t xml:space="preserve">N/A</t>
  </si>
  <si>
    <t xml:space="preserve">Personal drives, personal purchases</t>
  </si>
  <si>
    <t xml:space="preserve">Transfer (NOT Income/Expense)</t>
  </si>
  <si>
    <t xml:space="preserve">Amazon Flex to bank transfer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</si>
  <si>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</si>
  <si>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</si>
  <si>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</si>
  <si>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</si>
  <si>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</si>
  <si>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</si>
  <si>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</si>
  <si>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</si>
  <si>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</si>
  <si>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Amazon Flex - 4 blocks</t>
  </si>
  <si>
    <t xml:space="preserve">Bank Transfer</t>
  </si>
  <si>
    <t xml:space="preserve">Example: delete this row</t>
  </si>
  <si>
    <t xml:space="preserve">Amazon Flex - tips</t>
  </si>
  <si>
    <t xml:space="preserve">Weekly tips</t>
  </si>
  <si>
    <t xml:space="preserve">01/12/25</t>
  </si>
  <si>
    <t xml:space="preserve">Chevron gas</t>
  </si>
  <si>
    <t xml:space="preserve">Debit Card</t>
  </si>
  <si>
    <t xml:space="preserve">TRACK MILEAGE instead if using standard rate</t>
  </si>
  <si>
    <t xml:space="preserve">01/15/25</t>
  </si>
  <si>
    <t xml:space="preserve">Amazon - phone mount + cargo liner</t>
  </si>
  <si>
    <t xml:space="preserve">Credit Card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</si>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</sst>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22.3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3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18" t="s">
        <v>82</v>
      </c>
      <c r="B16" s="27" t="s">
        <v>80</v>
      </c>
      <c r="C16" s="28" t="s">
        <v>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84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85</v>
      </c>
    </row>
    <row r="5" customFormat="false" ht="15" hidden="false" customHeight="false" outlineLevel="0" collapsed="false">
      <c r="A5" s="17" t="s">
        <v>86</v>
      </c>
      <c r="B5" s="17" t="s">
        <v>87</v>
      </c>
      <c r="C5" s="17" t="s">
        <v>88</v>
      </c>
      <c r="D5" s="17" t="s">
        <v>89</v>
      </c>
      <c r="E5" s="17" t="s">
        <v>46</v>
      </c>
      <c r="F5" s="17" t="s">
        <v>90</v>
      </c>
      <c r="G5" s="17" t="s">
        <v>91</v>
      </c>
    </row>
    <row r="6" customFormat="false" ht="15" hidden="false" customHeight="false" outlineLevel="0" collapsed="false">
      <c r="A6" s="31" t="s">
        <v>92</v>
      </c>
      <c r="B6" s="32" t="s">
        <v>93</v>
      </c>
      <c r="C6" s="33" t="n">
        <v>320</v>
      </c>
      <c r="D6" s="34"/>
      <c r="E6" s="32" t="s">
        <v>49</v>
      </c>
      <c r="F6" s="35" t="s">
        <v>94</v>
      </c>
      <c r="G6" s="36" t="s">
        <v>95</v>
      </c>
    </row>
    <row r="7" customFormat="false" ht="15" hidden="false" customHeight="false" outlineLevel="0" collapsed="false">
      <c r="A7" s="37" t="s">
        <v>92</v>
      </c>
      <c r="B7" s="38" t="s">
        <v>96</v>
      </c>
      <c r="C7" s="39" t="n">
        <v>45</v>
      </c>
      <c r="D7" s="40"/>
      <c r="E7" s="38" t="s">
        <v>49</v>
      </c>
      <c r="F7" s="41" t="s">
        <v>94</v>
      </c>
      <c r="G7" s="42" t="s">
        <v>97</v>
      </c>
    </row>
    <row r="8" customFormat="false" ht="22.35" hidden="false" customHeight="false" outlineLevel="0" collapsed="false">
      <c r="A8" s="31" t="s">
        <v>98</v>
      </c>
      <c r="B8" s="32" t="s">
        <v>99</v>
      </c>
      <c r="C8" s="34"/>
      <c r="D8" s="33" t="n">
        <v>55</v>
      </c>
      <c r="E8" s="32" t="s">
        <v>55</v>
      </c>
      <c r="F8" s="35" t="s">
        <v>100</v>
      </c>
      <c r="G8" s="36" t="s">
        <v>101</v>
      </c>
    </row>
    <row r="9" customFormat="false" ht="15" hidden="false" customHeight="false" outlineLevel="0" collapsed="false">
      <c r="A9" s="37" t="s">
        <v>102</v>
      </c>
      <c r="B9" s="38" t="s">
        <v>103</v>
      </c>
      <c r="C9" s="40"/>
      <c r="D9" s="39" t="n">
        <v>38.99</v>
      </c>
      <c r="E9" s="38" t="s">
        <v>61</v>
      </c>
      <c r="F9" s="41" t="s">
        <v>104</v>
      </c>
      <c r="G9" s="42" t="s">
        <v>105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Categories!$A$5:$A$16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106</v>
      </c>
    </row>
    <row r="2" customFormat="false" ht="15" hidden="false" customHeight="false" outlineLevel="0" collapsed="false">
      <c r="A2" s="3" t="s">
        <v>107</v>
      </c>
    </row>
    <row r="3" customFormat="false" ht="23.85" hidden="false" customHeight="false" outlineLevel="0" collapsed="false">
      <c r="A3" s="45" t="s">
        <v>108</v>
      </c>
    </row>
    <row r="5" customFormat="false" ht="15" hidden="false" customHeight="false" outlineLevel="0" collapsed="false">
      <c r="A5" s="46" t="s">
        <v>109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110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111</v>
      </c>
      <c r="B8" s="49" t="s">
        <v>112</v>
      </c>
      <c r="C8" s="49" t="s">
        <v>47</v>
      </c>
    </row>
    <row r="9" customFormat="false" ht="15" hidden="false" customHeight="false" outlineLevel="0" collapsed="false">
      <c r="A9" s="18" t="s">
        <v>113</v>
      </c>
      <c r="B9" s="50" t="n">
        <f aca="false">SUMPRODUCT((Transactions!E6:E505="Income")*(Transactions!C6:C505))</f>
        <v>365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114</v>
      </c>
      <c r="B11" s="52" t="n">
        <f aca="false">B9-B10</f>
        <v>365</v>
      </c>
      <c r="C11" s="53" t="s">
        <v>115</v>
      </c>
    </row>
    <row r="13" customFormat="false" ht="15" hidden="false" customHeight="false" outlineLevel="0" collapsed="false">
      <c r="A13" s="54" t="s">
        <v>116</v>
      </c>
      <c r="B13" s="55" t="s">
        <v>112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55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SUMPRODUCT((Transactions!E6:E505="Insurance")*(Transactions!D6:D505))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38.99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SUMPRODUCT((Transactions!E6:E505="Taxes &amp; Licenses")*(Transactions!D6:D505))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SUMPRODUCT((Transactions!E6:E505="Repairs &amp; Maintenance")*(Transactions!D6:D505))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SUMPRODUCT((Transactions!E6:E505="Utilities")*(Transactions!D6:D505))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SUMPRODUCT((Transactions!E6:E505="Other Expenses")*(Transactions!D6:D505))</f>
        <v>0</v>
      </c>
      <c r="C21" s="27" t="s">
        <v>77</v>
      </c>
    </row>
    <row r="22" customFormat="false" ht="15" hidden="false" customHeight="false" outlineLevel="0" collapsed="false">
      <c r="A22" s="56" t="s">
        <v>117</v>
      </c>
      <c r="B22" s="57" t="n">
        <f aca="false">SUM(B14:B21)</f>
        <v>93.99</v>
      </c>
      <c r="C22" s="53" t="s">
        <v>118</v>
      </c>
    </row>
    <row r="24" customFormat="false" ht="20.85" hidden="false" customHeight="false" outlineLevel="0" collapsed="false">
      <c r="A24" s="58" t="s">
        <v>119</v>
      </c>
      <c r="B24" s="59" t="n">
        <f aca="false">B11-B22</f>
        <v>271.01</v>
      </c>
      <c r="C24" s="60" t="s">
        <v>120</v>
      </c>
    </row>
    <row r="26" customFormat="false" ht="15" hidden="false" customHeight="false" outlineLevel="0" collapsed="false">
      <c r="A26" s="61" t="s">
        <v>121</v>
      </c>
      <c r="B26" s="62"/>
    </row>
    <row r="27" customFormat="false" ht="15" hidden="false" customHeight="false" outlineLevel="0" collapsed="false">
      <c r="A27" s="26" t="s">
        <v>122</v>
      </c>
      <c r="B27" s="40" t="n">
        <f aca="false">MAX(0,B24*0.9235*0.153)</f>
        <v>38.292493455</v>
      </c>
    </row>
    <row r="28" customFormat="false" ht="15" hidden="false" customHeight="false" outlineLevel="0" collapsed="false">
      <c r="A28" s="26" t="s">
        <v>123</v>
      </c>
      <c r="B28" s="40" t="n">
        <f aca="false">B27/2</f>
        <v>19.1462467275</v>
      </c>
    </row>
    <row r="30" customFormat="false" ht="15" hidden="false" customHeight="false" outlineLevel="0" collapsed="false">
      <c r="A30" s="63" t="s">
        <v>124</v>
      </c>
      <c r="B30" s="29"/>
    </row>
    <row r="31" customFormat="false" ht="15" hidden="false" customHeight="false" outlineLevel="0" collapsed="false">
      <c r="A31" s="26" t="s">
        <v>125</v>
      </c>
      <c r="B31" s="40" t="n">
        <f aca="false">SUMPRODUCT((Transactions!E6:E505="Personal (NOT Deductible)")*(Transactions!D6:D505))</f>
        <v>0</v>
      </c>
    </row>
    <row r="32" customFormat="false" ht="15" hidden="false" customHeight="false" outlineLevel="0" collapsed="false">
      <c r="A32" s="26" t="s">
        <v>126</v>
      </c>
      <c r="B32" s="40" t="n">
        <f aca="false">SUMPRODUCT((Transactions!E6:E505="Transfer (NOT Income/Expense)")*(Transactions!C6:C505))+SUMPRODUCT((Transactions!E6:E505="Transfer (NOT Income/Expense)")*(Transactions!D6:D505))</f>
        <v>0</v>
      </c>
    </row>
    <row r="35" customFormat="false" ht="29.85" hidden="false" customHeight="false" outlineLevel="0" collapsed="false">
      <c r="A35" s="64" t="s">
        <v>127</v>
      </c>
      <c r="B35" s="9"/>
      <c r="C35" s="9"/>
    </row>
    <row r="36" customFormat="false" ht="23.85" hidden="false" customHeight="false" outlineLevel="0" collapsed="false">
      <c r="A36" s="65" t="s">
        <v>128</v>
      </c>
      <c r="B36" s="9"/>
      <c r="C36" s="9"/>
    </row>
    <row r="37" customFormat="false" ht="41.75" hidden="false" customHeight="false" outlineLevel="0" collapsed="false">
      <c r="A37" s="13" t="s">
        <v>129</v>
      </c>
      <c r="B37" s="9"/>
      <c r="C37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130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131</v>
      </c>
    </row>
    <row r="5" customFormat="false" ht="15" hidden="false" customHeight="false" outlineLevel="0" collapsed="false">
      <c r="A5" s="22"/>
      <c r="B5" s="17" t="s">
        <v>132</v>
      </c>
      <c r="C5" s="17" t="s">
        <v>133</v>
      </c>
      <c r="D5" s="17" t="s">
        <v>134</v>
      </c>
      <c r="E5" s="17" t="s">
        <v>135</v>
      </c>
      <c r="F5" s="17" t="s">
        <v>136</v>
      </c>
      <c r="G5" s="17" t="s">
        <v>137</v>
      </c>
      <c r="H5" s="17" t="s">
        <v>138</v>
      </c>
      <c r="I5" s="17" t="s">
        <v>139</v>
      </c>
      <c r="J5" s="17" t="s">
        <v>140</v>
      </c>
      <c r="K5" s="17" t="s">
        <v>141</v>
      </c>
      <c r="L5" s="17" t="s">
        <v>142</v>
      </c>
      <c r="M5" s="17" t="s">
        <v>143</v>
      </c>
      <c r="N5" s="66" t="s">
        <v>144</v>
      </c>
    </row>
    <row r="6" customFormat="false" ht="15" hidden="false" customHeight="false" outlineLevel="0" collapsed="false">
      <c r="A6" s="67" t="s">
        <v>111</v>
      </c>
      <c r="B6" s="40" t="n">
        <f aca="false">SUMPRODUCT((MONTH(Transactions!A6:A505)=1)*(Transactions!E6:E505="Income")*(Transactions!C6:C505))</f>
        <v>365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365</v>
      </c>
    </row>
    <row r="7" customFormat="false" ht="15" hidden="false" customHeight="false" outlineLevel="0" collapsed="false">
      <c r="A7" s="68" t="s">
        <v>116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93.99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93.99</v>
      </c>
    </row>
    <row r="8" customFormat="false" ht="15" hidden="false" customHeight="false" outlineLevel="0" collapsed="false">
      <c r="A8" s="51" t="s">
        <v>145</v>
      </c>
      <c r="B8" s="52" t="n">
        <f aca="false">B6-B7</f>
        <v>271.01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271.01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2026-03-27T00:37:02Z</dcterms:created>
  <dc:creator>openpyxl</dc:creator>
  <dc:description/>
  <dc:language>en-US</dc:language>
  <cp:lastModifiedBy/>
  <dcterms:modified xsi:type="dcterms:W3CDTF">2026-03-27T00:37:03Z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